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oppi\Eigene Bilder\Physik\Optik\Brechung\Brechung_Schusterkugel\"/>
    </mc:Choice>
  </mc:AlternateContent>
  <xr:revisionPtr revIDLastSave="0" documentId="13_ncr:1_{2613F572-E7FA-4528-9830-E380135FF589}" xr6:coauthVersionLast="47" xr6:coauthVersionMax="47" xr10:uidLastSave="{00000000-0000-0000-0000-000000000000}"/>
  <bookViews>
    <workbookView xWindow="-120" yWindow="-120" windowWidth="24240" windowHeight="13020" xr2:uid="{C49243E1-13E8-4F77-AB14-490BF3B4DAB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1" l="1"/>
  <c r="E59" i="1"/>
  <c r="E60" i="1"/>
  <c r="E61" i="1"/>
  <c r="E62" i="1"/>
  <c r="E63" i="1"/>
  <c r="E64" i="1"/>
  <c r="E65" i="1"/>
  <c r="E66" i="1"/>
  <c r="E67" i="1"/>
  <c r="C58" i="1"/>
  <c r="C62" i="1"/>
  <c r="B58" i="1"/>
  <c r="B59" i="1"/>
  <c r="C59" i="1" s="1"/>
  <c r="B60" i="1"/>
  <c r="C60" i="1" s="1"/>
  <c r="B61" i="1"/>
  <c r="C61" i="1" s="1"/>
  <c r="B62" i="1"/>
  <c r="B63" i="1"/>
  <c r="C63" i="1" s="1"/>
  <c r="B64" i="1"/>
  <c r="C64" i="1" s="1"/>
  <c r="B65" i="1"/>
  <c r="C65" i="1" s="1"/>
  <c r="B66" i="1"/>
  <c r="C66" i="1" s="1"/>
  <c r="B67" i="1"/>
  <c r="C67" i="1" s="1"/>
  <c r="E57" i="1"/>
  <c r="C57" i="1"/>
  <c r="B57" i="1"/>
  <c r="A2" i="1"/>
  <c r="A52" i="1"/>
  <c r="A3" i="1"/>
  <c r="B3" i="1"/>
  <c r="B2" i="1"/>
  <c r="G2" i="1"/>
  <c r="C3" i="1" s="1"/>
  <c r="D3" i="1" s="1"/>
  <c r="C2" i="1" l="1"/>
  <c r="D2" i="1" s="1"/>
  <c r="A4" i="1"/>
  <c r="A5" i="1" l="1"/>
  <c r="B4" i="1"/>
  <c r="C4" i="1"/>
  <c r="D4" i="1" s="1"/>
  <c r="A6" i="1" l="1"/>
  <c r="B5" i="1"/>
  <c r="C5" i="1"/>
  <c r="D5" i="1" s="1"/>
  <c r="A7" i="1" l="1"/>
  <c r="B6" i="1"/>
  <c r="C6" i="1"/>
  <c r="D6" i="1" s="1"/>
  <c r="A8" i="1" l="1"/>
  <c r="B7" i="1"/>
  <c r="C7" i="1"/>
  <c r="D7" i="1" s="1"/>
  <c r="A9" i="1" l="1"/>
  <c r="B8" i="1"/>
  <c r="C8" i="1"/>
  <c r="D8" i="1" s="1"/>
  <c r="A10" i="1" l="1"/>
  <c r="B9" i="1"/>
  <c r="C9" i="1"/>
  <c r="D9" i="1" s="1"/>
  <c r="A11" i="1" l="1"/>
  <c r="B10" i="1"/>
  <c r="C10" i="1"/>
  <c r="D10" i="1" s="1"/>
  <c r="A12" i="1" l="1"/>
  <c r="B11" i="1"/>
  <c r="C11" i="1"/>
  <c r="D11" i="1" s="1"/>
  <c r="A13" i="1" l="1"/>
  <c r="B12" i="1"/>
  <c r="C12" i="1"/>
  <c r="D12" i="1" s="1"/>
  <c r="A14" i="1" l="1"/>
  <c r="B13" i="1"/>
  <c r="C13" i="1"/>
  <c r="D13" i="1" s="1"/>
  <c r="A15" i="1" l="1"/>
  <c r="B14" i="1"/>
  <c r="C14" i="1"/>
  <c r="D14" i="1" s="1"/>
  <c r="A16" i="1" l="1"/>
  <c r="B15" i="1"/>
  <c r="C15" i="1"/>
  <c r="D15" i="1" s="1"/>
  <c r="A17" i="1" l="1"/>
  <c r="B16" i="1"/>
  <c r="C16" i="1"/>
  <c r="D16" i="1" s="1"/>
  <c r="A18" i="1" l="1"/>
  <c r="B17" i="1"/>
  <c r="C17" i="1"/>
  <c r="D17" i="1" s="1"/>
  <c r="A19" i="1" l="1"/>
  <c r="B18" i="1"/>
  <c r="C18" i="1"/>
  <c r="D18" i="1" s="1"/>
  <c r="B19" i="1" l="1"/>
  <c r="C19" i="1"/>
  <c r="D19" i="1" s="1"/>
  <c r="A20" i="1"/>
  <c r="A21" i="1" l="1"/>
  <c r="B20" i="1"/>
  <c r="C20" i="1"/>
  <c r="D20" i="1" s="1"/>
  <c r="A22" i="1" l="1"/>
  <c r="B21" i="1"/>
  <c r="C21" i="1"/>
  <c r="D21" i="1" s="1"/>
  <c r="A23" i="1" l="1"/>
  <c r="B22" i="1"/>
  <c r="C22" i="1"/>
  <c r="D22" i="1" s="1"/>
  <c r="A24" i="1" l="1"/>
  <c r="B23" i="1"/>
  <c r="C23" i="1"/>
  <c r="D23" i="1" s="1"/>
  <c r="A25" i="1" l="1"/>
  <c r="B24" i="1"/>
  <c r="C24" i="1"/>
  <c r="D24" i="1" s="1"/>
  <c r="A26" i="1" l="1"/>
  <c r="B25" i="1"/>
  <c r="C25" i="1"/>
  <c r="D25" i="1" s="1"/>
  <c r="A27" i="1" l="1"/>
  <c r="B26" i="1"/>
  <c r="C26" i="1"/>
  <c r="D26" i="1" s="1"/>
  <c r="A28" i="1" l="1"/>
  <c r="B27" i="1"/>
  <c r="C27" i="1"/>
  <c r="D27" i="1" s="1"/>
  <c r="B28" i="1" l="1"/>
  <c r="A29" i="1"/>
  <c r="C28" i="1"/>
  <c r="D28" i="1" s="1"/>
  <c r="B29" i="1" l="1"/>
  <c r="C29" i="1"/>
  <c r="D29" i="1" s="1"/>
  <c r="A30" i="1"/>
  <c r="A31" i="1" l="1"/>
  <c r="B30" i="1"/>
  <c r="C30" i="1"/>
  <c r="D30" i="1" s="1"/>
  <c r="A32" i="1" l="1"/>
  <c r="B31" i="1"/>
  <c r="C31" i="1"/>
  <c r="D31" i="1" s="1"/>
  <c r="A33" i="1" l="1"/>
  <c r="B32" i="1"/>
  <c r="C32" i="1"/>
  <c r="D32" i="1" s="1"/>
  <c r="A34" i="1" l="1"/>
  <c r="B33" i="1"/>
  <c r="C33" i="1"/>
  <c r="D33" i="1" s="1"/>
  <c r="A35" i="1" l="1"/>
  <c r="B34" i="1"/>
  <c r="C34" i="1"/>
  <c r="D34" i="1" s="1"/>
  <c r="A36" i="1" l="1"/>
  <c r="B35" i="1"/>
  <c r="C35" i="1"/>
  <c r="D35" i="1" s="1"/>
  <c r="A37" i="1" l="1"/>
  <c r="B36" i="1"/>
  <c r="C36" i="1"/>
  <c r="D36" i="1" s="1"/>
  <c r="A38" i="1" l="1"/>
  <c r="B37" i="1"/>
  <c r="C37" i="1"/>
  <c r="D37" i="1" s="1"/>
  <c r="A39" i="1" l="1"/>
  <c r="B38" i="1"/>
  <c r="C38" i="1"/>
  <c r="D38" i="1" s="1"/>
  <c r="A40" i="1" l="1"/>
  <c r="B39" i="1"/>
  <c r="C39" i="1"/>
  <c r="D39" i="1" s="1"/>
  <c r="B40" i="1" l="1"/>
  <c r="A41" i="1"/>
  <c r="C40" i="1"/>
  <c r="D40" i="1" s="1"/>
  <c r="B41" i="1" l="1"/>
  <c r="A42" i="1"/>
  <c r="C41" i="1"/>
  <c r="D41" i="1" s="1"/>
  <c r="B42" i="1" l="1"/>
  <c r="C42" i="1"/>
  <c r="A43" i="1"/>
  <c r="D42" i="1" l="1"/>
  <c r="B43" i="1"/>
  <c r="C43" i="1"/>
  <c r="D43" i="1" s="1"/>
  <c r="A44" i="1"/>
  <c r="A45" i="1" l="1"/>
  <c r="B44" i="1"/>
  <c r="C44" i="1"/>
  <c r="D44" i="1" s="1"/>
  <c r="A46" i="1" l="1"/>
  <c r="B45" i="1"/>
  <c r="C45" i="1"/>
  <c r="D45" i="1" s="1"/>
  <c r="A47" i="1" l="1"/>
  <c r="B46" i="1"/>
  <c r="C46" i="1"/>
  <c r="D46" i="1" s="1"/>
  <c r="B47" i="1" l="1"/>
  <c r="A48" i="1"/>
  <c r="C47" i="1"/>
  <c r="D47" i="1" s="1"/>
  <c r="B48" i="1" l="1"/>
  <c r="C48" i="1"/>
  <c r="D48" i="1" s="1"/>
  <c r="A49" i="1"/>
  <c r="A50" i="1" l="1"/>
  <c r="B49" i="1"/>
  <c r="C49" i="1"/>
  <c r="D49" i="1" s="1"/>
  <c r="A51" i="1" l="1"/>
  <c r="B50" i="1"/>
  <c r="C50" i="1"/>
  <c r="D50" i="1" s="1"/>
  <c r="B51" i="1" l="1"/>
  <c r="C51" i="1"/>
  <c r="D51" i="1" s="1"/>
  <c r="B52" i="1" l="1"/>
  <c r="C52" i="1"/>
  <c r="D52" i="1" l="1"/>
</calcChain>
</file>

<file path=xl/sharedStrings.xml><?xml version="1.0" encoding="utf-8"?>
<sst xmlns="http://schemas.openxmlformats.org/spreadsheetml/2006/main" count="11" uniqueCount="10">
  <si>
    <t>u</t>
  </si>
  <si>
    <t>f [mm]</t>
  </si>
  <si>
    <t>n:</t>
  </si>
  <si>
    <t>r [mm]:</t>
  </si>
  <si>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</rPr>
      <t xml:space="preserve"> [°]</t>
    </r>
  </si>
  <si>
    <r>
      <rPr>
        <b/>
        <sz val="11"/>
        <color theme="1"/>
        <rFont val="Symbol"/>
        <family val="1"/>
        <charset val="2"/>
      </rPr>
      <t>b</t>
    </r>
    <r>
      <rPr>
        <b/>
        <sz val="11"/>
        <color theme="1"/>
        <rFont val="Calibri"/>
        <family val="2"/>
      </rPr>
      <t xml:space="preserve"> [°]</t>
    </r>
  </si>
  <si>
    <t>h [mm]</t>
  </si>
  <si>
    <t>h' [mm]</t>
  </si>
  <si>
    <t>d [mm]</t>
  </si>
  <si>
    <t>f [mm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</si>
</sst>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1"/>
      <charset val="2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 sz="1800"/>
              <a:t>Schusterkugel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739711781310354"/>
          <c:y val="0.13317974013153991"/>
          <c:w val="0.85316891992274546"/>
          <c:h val="0.6905903457154835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Tabelle1!$A$2:$A$52</c:f>
              <c:numCache>
                <c:formatCode>General</c:formatCode>
                <c:ptCount val="51"/>
                <c:pt idx="0">
                  <c:v>1E-4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0.19999999999999998</c:v>
                </c:pt>
                <c:pt idx="11">
                  <c:v>0.21999999999999997</c:v>
                </c:pt>
                <c:pt idx="12">
                  <c:v>0.23999999999999996</c:v>
                </c:pt>
                <c:pt idx="13">
                  <c:v>0.25999999999999995</c:v>
                </c:pt>
                <c:pt idx="14">
                  <c:v>0.27999999999999997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0.36000000000000004</c:v>
                </c:pt>
                <c:pt idx="19">
                  <c:v>0.38000000000000006</c:v>
                </c:pt>
                <c:pt idx="20">
                  <c:v>0.40000000000000008</c:v>
                </c:pt>
                <c:pt idx="21">
                  <c:v>0.4200000000000001</c:v>
                </c:pt>
                <c:pt idx="22">
                  <c:v>0.44000000000000011</c:v>
                </c:pt>
                <c:pt idx="23">
                  <c:v>0.46000000000000013</c:v>
                </c:pt>
                <c:pt idx="24">
                  <c:v>0.48000000000000015</c:v>
                </c:pt>
                <c:pt idx="25">
                  <c:v>0.50000000000000011</c:v>
                </c:pt>
                <c:pt idx="26">
                  <c:v>0.52000000000000013</c:v>
                </c:pt>
                <c:pt idx="27">
                  <c:v>0.54000000000000015</c:v>
                </c:pt>
                <c:pt idx="28">
                  <c:v>0.56000000000000016</c:v>
                </c:pt>
                <c:pt idx="29">
                  <c:v>0.58000000000000018</c:v>
                </c:pt>
                <c:pt idx="30">
                  <c:v>0.6000000000000002</c:v>
                </c:pt>
                <c:pt idx="31">
                  <c:v>0.62000000000000022</c:v>
                </c:pt>
                <c:pt idx="32">
                  <c:v>0.64000000000000024</c:v>
                </c:pt>
                <c:pt idx="33">
                  <c:v>0.66000000000000025</c:v>
                </c:pt>
                <c:pt idx="34">
                  <c:v>0.68000000000000027</c:v>
                </c:pt>
                <c:pt idx="35">
                  <c:v>0.70000000000000029</c:v>
                </c:pt>
                <c:pt idx="36">
                  <c:v>0.72000000000000031</c:v>
                </c:pt>
                <c:pt idx="37">
                  <c:v>0.74000000000000032</c:v>
                </c:pt>
                <c:pt idx="38">
                  <c:v>0.76000000000000034</c:v>
                </c:pt>
                <c:pt idx="39">
                  <c:v>0.78000000000000036</c:v>
                </c:pt>
                <c:pt idx="40">
                  <c:v>0.80000000000000038</c:v>
                </c:pt>
                <c:pt idx="41">
                  <c:v>0.8200000000000004</c:v>
                </c:pt>
                <c:pt idx="42">
                  <c:v>0.84000000000000041</c:v>
                </c:pt>
                <c:pt idx="43">
                  <c:v>0.86000000000000043</c:v>
                </c:pt>
                <c:pt idx="44">
                  <c:v>0.88000000000000045</c:v>
                </c:pt>
                <c:pt idx="45">
                  <c:v>0.90000000000000047</c:v>
                </c:pt>
                <c:pt idx="46">
                  <c:v>0.92000000000000048</c:v>
                </c:pt>
                <c:pt idx="47">
                  <c:v>0.9400000000000005</c:v>
                </c:pt>
                <c:pt idx="48">
                  <c:v>0.96000000000000052</c:v>
                </c:pt>
                <c:pt idx="49">
                  <c:v>0.98000000000000054</c:v>
                </c:pt>
                <c:pt idx="50">
                  <c:v>0.99990000000000001</c:v>
                </c:pt>
              </c:numCache>
            </c:numRef>
          </c:xVal>
          <c:yVal>
            <c:numRef>
              <c:f>Tabelle1!$D$2:$D$52</c:f>
              <c:numCache>
                <c:formatCode>0.00</c:formatCode>
                <c:ptCount val="51"/>
                <c:pt idx="0">
                  <c:v>38.5416665567286</c:v>
                </c:pt>
                <c:pt idx="1">
                  <c:v>38.537268872567573</c:v>
                </c:pt>
                <c:pt idx="2">
                  <c:v>38.524072229562961</c:v>
                </c:pt>
                <c:pt idx="3">
                  <c:v>38.50206694243461</c:v>
                </c:pt>
                <c:pt idx="4">
                  <c:v>38.471236642034938</c:v>
                </c:pt>
                <c:pt idx="5">
                  <c:v>38.431558319147612</c:v>
                </c:pt>
                <c:pt idx="6">
                  <c:v>38.383002230958311</c:v>
                </c:pt>
                <c:pt idx="7">
                  <c:v>38.325531779178689</c:v>
                </c:pt>
                <c:pt idx="8">
                  <c:v>38.259103358563138</c:v>
                </c:pt>
                <c:pt idx="9">
                  <c:v>38.183666174227483</c:v>
                </c:pt>
                <c:pt idx="10">
                  <c:v>38.099162025817563</c:v>
                </c:pt>
                <c:pt idx="11">
                  <c:v>38.005525056173532</c:v>
                </c:pt>
                <c:pt idx="12">
                  <c:v>37.902681461683322</c:v>
                </c:pt>
                <c:pt idx="13">
                  <c:v>37.790549161006631</c:v>
                </c:pt>
                <c:pt idx="14">
                  <c:v>37.669037418261965</c:v>
                </c:pt>
                <c:pt idx="15">
                  <c:v>37.538046416091177</c:v>
                </c:pt>
                <c:pt idx="16">
                  <c:v>37.397466773225901</c:v>
                </c:pt>
                <c:pt idx="17">
                  <c:v>37.247179000254199</c:v>
                </c:pt>
                <c:pt idx="18">
                  <c:v>37.087052886197299</c:v>
                </c:pt>
                <c:pt idx="19">
                  <c:v>36.91694680720893</c:v>
                </c:pt>
                <c:pt idx="20">
                  <c:v>36.736706947169608</c:v>
                </c:pt>
                <c:pt idx="21">
                  <c:v>36.546166418092412</c:v>
                </c:pt>
                <c:pt idx="22">
                  <c:v>36.345144266022032</c:v>
                </c:pt>
                <c:pt idx="23">
                  <c:v>36.133444345391567</c:v>
                </c:pt>
                <c:pt idx="24">
                  <c:v>35.910854041485052</c:v>
                </c:pt>
                <c:pt idx="25">
                  <c:v>35.677142816576051</c:v>
                </c:pt>
                <c:pt idx="26">
                  <c:v>35.432060550270975</c:v>
                </c:pt>
                <c:pt idx="27">
                  <c:v>35.175335638313186</c:v>
                </c:pt>
                <c:pt idx="28">
                  <c:v>34.90667280624313</c:v>
                </c:pt>
                <c:pt idx="29">
                  <c:v>34.625750584402027</c:v>
                </c:pt>
                <c:pt idx="30">
                  <c:v>34.332218378185644</c:v>
                </c:pt>
                <c:pt idx="31">
                  <c:v>34.025693051378418</c:v>
                </c:pt>
                <c:pt idx="32">
                  <c:v>33.705754919719155</c:v>
                </c:pt>
                <c:pt idx="33">
                  <c:v>33.371943025092548</c:v>
                </c:pt>
                <c:pt idx="34">
                  <c:v>33.023749525944531</c:v>
                </c:pt>
                <c:pt idx="35">
                  <c:v>32.660612994131959</c:v>
                </c:pt>
                <c:pt idx="36">
                  <c:v>32.281910349230664</c:v>
                </c:pt>
                <c:pt idx="37">
                  <c:v>31.886947084655944</c:v>
                </c:pt>
                <c:pt idx="38">
                  <c:v>31.474945342519057</c:v>
                </c:pt>
                <c:pt idx="39">
                  <c:v>31.045029275941744</c:v>
                </c:pt>
                <c:pt idx="40">
                  <c:v>30.596207010229449</c:v>
                </c:pt>
                <c:pt idx="41">
                  <c:v>30.127348425063705</c:v>
                </c:pt>
                <c:pt idx="42">
                  <c:v>29.637158080542207</c:v>
                </c:pt>
                <c:pt idx="43">
                  <c:v>29.124143365279714</c:v>
                </c:pt>
                <c:pt idx="44">
                  <c:v>28.586580804292531</c:v>
                </c:pt>
                <c:pt idx="45">
                  <c:v>28.022493239685264</c:v>
                </c:pt>
                <c:pt idx="46">
                  <c:v>27.429685035568014</c:v>
                </c:pt>
                <c:pt idx="47">
                  <c:v>26.806018428718723</c:v>
                </c:pt>
                <c:pt idx="48">
                  <c:v>26.150779886725999</c:v>
                </c:pt>
                <c:pt idx="49">
                  <c:v>25.472934995498221</c:v>
                </c:pt>
                <c:pt idx="50">
                  <c:v>25.040972879766635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7D-442E-99CC-978E1ECB0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3402208"/>
        <c:axId val="1708618976"/>
      </c:scatterChart>
      <c:valAx>
        <c:axId val="163340220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1600"/>
                  <a:t>u = h/r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8618976"/>
        <c:crosses val="autoZero"/>
        <c:crossBetween val="midCat"/>
        <c:majorUnit val="0.1"/>
      </c:valAx>
      <c:valAx>
        <c:axId val="170861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1600"/>
                  <a:t>f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33402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 sz="1800"/>
              <a:t>Schusterkugel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852433369308483"/>
          <c:y val="0.13317974013153991"/>
          <c:w val="0.84204175535601289"/>
          <c:h val="0.6905903457154835"/>
        </c:manualLayout>
      </c:layout>
      <c:scatterChart>
        <c:scatterStyle val="smoothMarker"/>
        <c:varyColors val="0"/>
        <c:ser>
          <c:idx val="0"/>
          <c:order val="0"/>
          <c:tx>
            <c:v>Theorie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Tabelle1!$A$2:$A$52</c:f>
              <c:numCache>
                <c:formatCode>General</c:formatCode>
                <c:ptCount val="51"/>
                <c:pt idx="0">
                  <c:v>1E-4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0.19999999999999998</c:v>
                </c:pt>
                <c:pt idx="11">
                  <c:v>0.21999999999999997</c:v>
                </c:pt>
                <c:pt idx="12">
                  <c:v>0.23999999999999996</c:v>
                </c:pt>
                <c:pt idx="13">
                  <c:v>0.25999999999999995</c:v>
                </c:pt>
                <c:pt idx="14">
                  <c:v>0.27999999999999997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0.36000000000000004</c:v>
                </c:pt>
                <c:pt idx="19">
                  <c:v>0.38000000000000006</c:v>
                </c:pt>
                <c:pt idx="20">
                  <c:v>0.40000000000000008</c:v>
                </c:pt>
                <c:pt idx="21">
                  <c:v>0.4200000000000001</c:v>
                </c:pt>
                <c:pt idx="22">
                  <c:v>0.44000000000000011</c:v>
                </c:pt>
                <c:pt idx="23">
                  <c:v>0.46000000000000013</c:v>
                </c:pt>
                <c:pt idx="24">
                  <c:v>0.48000000000000015</c:v>
                </c:pt>
                <c:pt idx="25">
                  <c:v>0.50000000000000011</c:v>
                </c:pt>
                <c:pt idx="26">
                  <c:v>0.52000000000000013</c:v>
                </c:pt>
                <c:pt idx="27">
                  <c:v>0.54000000000000015</c:v>
                </c:pt>
                <c:pt idx="28">
                  <c:v>0.56000000000000016</c:v>
                </c:pt>
                <c:pt idx="29">
                  <c:v>0.58000000000000018</c:v>
                </c:pt>
                <c:pt idx="30">
                  <c:v>0.6000000000000002</c:v>
                </c:pt>
                <c:pt idx="31">
                  <c:v>0.62000000000000022</c:v>
                </c:pt>
                <c:pt idx="32">
                  <c:v>0.64000000000000024</c:v>
                </c:pt>
                <c:pt idx="33">
                  <c:v>0.66000000000000025</c:v>
                </c:pt>
                <c:pt idx="34">
                  <c:v>0.68000000000000027</c:v>
                </c:pt>
                <c:pt idx="35">
                  <c:v>0.70000000000000029</c:v>
                </c:pt>
                <c:pt idx="36">
                  <c:v>0.72000000000000031</c:v>
                </c:pt>
                <c:pt idx="37">
                  <c:v>0.74000000000000032</c:v>
                </c:pt>
                <c:pt idx="38">
                  <c:v>0.76000000000000034</c:v>
                </c:pt>
                <c:pt idx="39">
                  <c:v>0.78000000000000036</c:v>
                </c:pt>
                <c:pt idx="40">
                  <c:v>0.80000000000000038</c:v>
                </c:pt>
                <c:pt idx="41">
                  <c:v>0.8200000000000004</c:v>
                </c:pt>
                <c:pt idx="42">
                  <c:v>0.84000000000000041</c:v>
                </c:pt>
                <c:pt idx="43">
                  <c:v>0.86000000000000043</c:v>
                </c:pt>
                <c:pt idx="44">
                  <c:v>0.88000000000000045</c:v>
                </c:pt>
                <c:pt idx="45">
                  <c:v>0.90000000000000047</c:v>
                </c:pt>
                <c:pt idx="46">
                  <c:v>0.92000000000000048</c:v>
                </c:pt>
                <c:pt idx="47">
                  <c:v>0.9400000000000005</c:v>
                </c:pt>
                <c:pt idx="48">
                  <c:v>0.96000000000000052</c:v>
                </c:pt>
                <c:pt idx="49">
                  <c:v>0.98000000000000054</c:v>
                </c:pt>
                <c:pt idx="50">
                  <c:v>0.99990000000000001</c:v>
                </c:pt>
              </c:numCache>
            </c:numRef>
          </c:xVal>
          <c:yVal>
            <c:numRef>
              <c:f>Tabelle1!$D$2:$D$52</c:f>
              <c:numCache>
                <c:formatCode>0.00</c:formatCode>
                <c:ptCount val="51"/>
                <c:pt idx="0">
                  <c:v>38.5416665567286</c:v>
                </c:pt>
                <c:pt idx="1">
                  <c:v>38.537268872567573</c:v>
                </c:pt>
                <c:pt idx="2">
                  <c:v>38.524072229562961</c:v>
                </c:pt>
                <c:pt idx="3">
                  <c:v>38.50206694243461</c:v>
                </c:pt>
                <c:pt idx="4">
                  <c:v>38.471236642034938</c:v>
                </c:pt>
                <c:pt idx="5">
                  <c:v>38.431558319147612</c:v>
                </c:pt>
                <c:pt idx="6">
                  <c:v>38.383002230958311</c:v>
                </c:pt>
                <c:pt idx="7">
                  <c:v>38.325531779178689</c:v>
                </c:pt>
                <c:pt idx="8">
                  <c:v>38.259103358563138</c:v>
                </c:pt>
                <c:pt idx="9">
                  <c:v>38.183666174227483</c:v>
                </c:pt>
                <c:pt idx="10">
                  <c:v>38.099162025817563</c:v>
                </c:pt>
                <c:pt idx="11">
                  <c:v>38.005525056173532</c:v>
                </c:pt>
                <c:pt idx="12">
                  <c:v>37.902681461683322</c:v>
                </c:pt>
                <c:pt idx="13">
                  <c:v>37.790549161006631</c:v>
                </c:pt>
                <c:pt idx="14">
                  <c:v>37.669037418261965</c:v>
                </c:pt>
                <c:pt idx="15">
                  <c:v>37.538046416091177</c:v>
                </c:pt>
                <c:pt idx="16">
                  <c:v>37.397466773225901</c:v>
                </c:pt>
                <c:pt idx="17">
                  <c:v>37.247179000254199</c:v>
                </c:pt>
                <c:pt idx="18">
                  <c:v>37.087052886197299</c:v>
                </c:pt>
                <c:pt idx="19">
                  <c:v>36.91694680720893</c:v>
                </c:pt>
                <c:pt idx="20">
                  <c:v>36.736706947169608</c:v>
                </c:pt>
                <c:pt idx="21">
                  <c:v>36.546166418092412</c:v>
                </c:pt>
                <c:pt idx="22">
                  <c:v>36.345144266022032</c:v>
                </c:pt>
                <c:pt idx="23">
                  <c:v>36.133444345391567</c:v>
                </c:pt>
                <c:pt idx="24">
                  <c:v>35.910854041485052</c:v>
                </c:pt>
                <c:pt idx="25">
                  <c:v>35.677142816576051</c:v>
                </c:pt>
                <c:pt idx="26">
                  <c:v>35.432060550270975</c:v>
                </c:pt>
                <c:pt idx="27">
                  <c:v>35.175335638313186</c:v>
                </c:pt>
                <c:pt idx="28">
                  <c:v>34.90667280624313</c:v>
                </c:pt>
                <c:pt idx="29">
                  <c:v>34.625750584402027</c:v>
                </c:pt>
                <c:pt idx="30">
                  <c:v>34.332218378185644</c:v>
                </c:pt>
                <c:pt idx="31">
                  <c:v>34.025693051378418</c:v>
                </c:pt>
                <c:pt idx="32">
                  <c:v>33.705754919719155</c:v>
                </c:pt>
                <c:pt idx="33">
                  <c:v>33.371943025092548</c:v>
                </c:pt>
                <c:pt idx="34">
                  <c:v>33.023749525944531</c:v>
                </c:pt>
                <c:pt idx="35">
                  <c:v>32.660612994131959</c:v>
                </c:pt>
                <c:pt idx="36">
                  <c:v>32.281910349230664</c:v>
                </c:pt>
                <c:pt idx="37">
                  <c:v>31.886947084655944</c:v>
                </c:pt>
                <c:pt idx="38">
                  <c:v>31.474945342519057</c:v>
                </c:pt>
                <c:pt idx="39">
                  <c:v>31.045029275941744</c:v>
                </c:pt>
                <c:pt idx="40">
                  <c:v>30.596207010229449</c:v>
                </c:pt>
                <c:pt idx="41">
                  <c:v>30.127348425063705</c:v>
                </c:pt>
                <c:pt idx="42">
                  <c:v>29.637158080542207</c:v>
                </c:pt>
                <c:pt idx="43">
                  <c:v>29.124143365279714</c:v>
                </c:pt>
                <c:pt idx="44">
                  <c:v>28.586580804292531</c:v>
                </c:pt>
                <c:pt idx="45">
                  <c:v>28.022493239685264</c:v>
                </c:pt>
                <c:pt idx="46">
                  <c:v>27.429685035568014</c:v>
                </c:pt>
                <c:pt idx="47">
                  <c:v>26.806018428718723</c:v>
                </c:pt>
                <c:pt idx="48">
                  <c:v>26.150779886725999</c:v>
                </c:pt>
                <c:pt idx="49">
                  <c:v>25.472934995498221</c:v>
                </c:pt>
                <c:pt idx="50">
                  <c:v>25.040972879766635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6C-409A-AAAA-D75F5F6CBE62}"/>
            </c:ext>
          </c:extLst>
        </c:ser>
        <c:ser>
          <c:idx val="1"/>
          <c:order val="1"/>
          <c:tx>
            <c:v>Experiment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Tabelle1!$C$57:$C$67</c:f>
              <c:numCache>
                <c:formatCode>General</c:formatCode>
                <c:ptCount val="11"/>
                <c:pt idx="0">
                  <c:v>1</c:v>
                </c:pt>
                <c:pt idx="1">
                  <c:v>0.88</c:v>
                </c:pt>
                <c:pt idx="2">
                  <c:v>0.8</c:v>
                </c:pt>
                <c:pt idx="3">
                  <c:v>0.72</c:v>
                </c:pt>
                <c:pt idx="4">
                  <c:v>0.64</c:v>
                </c:pt>
                <c:pt idx="5">
                  <c:v>0.52</c:v>
                </c:pt>
                <c:pt idx="6">
                  <c:v>0.44</c:v>
                </c:pt>
                <c:pt idx="7">
                  <c:v>0.36</c:v>
                </c:pt>
                <c:pt idx="8">
                  <c:v>0.28000000000000003</c:v>
                </c:pt>
                <c:pt idx="9">
                  <c:v>0.2</c:v>
                </c:pt>
                <c:pt idx="10">
                  <c:v>0.12</c:v>
                </c:pt>
              </c:numCache>
            </c:numRef>
          </c:xVal>
          <c:yVal>
            <c:numRef>
              <c:f>Tabelle1!$E$57:$E$67</c:f>
              <c:numCache>
                <c:formatCode>General</c:formatCode>
                <c:ptCount val="11"/>
                <c:pt idx="0">
                  <c:v>25</c:v>
                </c:pt>
                <c:pt idx="1">
                  <c:v>29</c:v>
                </c:pt>
                <c:pt idx="2">
                  <c:v>30.5</c:v>
                </c:pt>
                <c:pt idx="3">
                  <c:v>32.5</c:v>
                </c:pt>
                <c:pt idx="4">
                  <c:v>34</c:v>
                </c:pt>
                <c:pt idx="5">
                  <c:v>35.5</c:v>
                </c:pt>
                <c:pt idx="6">
                  <c:v>37</c:v>
                </c:pt>
                <c:pt idx="7">
                  <c:v>38</c:v>
                </c:pt>
                <c:pt idx="8">
                  <c:v>38.5</c:v>
                </c:pt>
                <c:pt idx="9">
                  <c:v>39.5</c:v>
                </c:pt>
                <c:pt idx="1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6C-409A-AAAA-D75F5F6CB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3402208"/>
        <c:axId val="1708618976"/>
      </c:scatterChart>
      <c:valAx>
        <c:axId val="163340220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1600"/>
                  <a:t>u = h/r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8618976"/>
        <c:crosses val="autoZero"/>
        <c:crossBetween val="midCat"/>
        <c:majorUnit val="0.1"/>
      </c:valAx>
      <c:valAx>
        <c:axId val="170861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1600"/>
                  <a:t>f [mm]</a:t>
                </a:r>
              </a:p>
            </c:rich>
          </c:tx>
          <c:layout>
            <c:manualLayout>
              <c:xMode val="edge"/>
              <c:yMode val="edge"/>
              <c:x val="1.6090229287376818E-2"/>
              <c:y val="0.40178136145769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33402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0288235197015463"/>
          <c:y val="0.43114159079642023"/>
          <c:w val="0.26022037339672166"/>
          <c:h val="0.159170218903007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H$2" horiz="1" max="100" page="20" val="48"/>
</file>

<file path=xl/ctrlProps/ctrlProp2.xml><?xml version="1.0" encoding="utf-8"?>
<formControlPr xmlns="http://schemas.microsoft.com/office/spreadsheetml/2009/9/main" objectType="Scroll" dx="22" fmlaLink="$G$4" horiz="1" max="100" page="20" val="2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28</xdr:row>
      <xdr:rowOff>97734</xdr:rowOff>
    </xdr:from>
    <xdr:to>
      <xdr:col>14</xdr:col>
      <xdr:colOff>466725</xdr:colOff>
      <xdr:row>47</xdr:row>
      <xdr:rowOff>106296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5431734"/>
          <a:ext cx="7772400" cy="36280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</xdr:row>
          <xdr:rowOff>9525</xdr:rowOff>
        </xdr:from>
        <xdr:to>
          <xdr:col>9</xdr:col>
          <xdr:colOff>19050</xdr:colOff>
          <xdr:row>2</xdr:row>
          <xdr:rowOff>9525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180975</xdr:rowOff>
        </xdr:from>
        <xdr:to>
          <xdr:col>9</xdr:col>
          <xdr:colOff>0</xdr:colOff>
          <xdr:row>3</xdr:row>
          <xdr:rowOff>180975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450158</xdr:colOff>
      <xdr:row>4</xdr:row>
      <xdr:rowOff>130657</xdr:rowOff>
    </xdr:from>
    <xdr:to>
      <xdr:col>11</xdr:col>
      <xdr:colOff>654325</xdr:colOff>
      <xdr:row>26</xdr:row>
      <xdr:rowOff>68746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712305</xdr:colOff>
      <xdr:row>54</xdr:row>
      <xdr:rowOff>0</xdr:rowOff>
    </xdr:from>
    <xdr:to>
      <xdr:col>13</xdr:col>
      <xdr:colOff>405848</xdr:colOff>
      <xdr:row>75</xdr:row>
      <xdr:rowOff>74543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36461-C51D-4B56-A1EE-9132C0BF86DE}">
  <dimension ref="A1:H133"/>
  <sheetViews>
    <sheetView tabSelected="1" topLeftCell="A52" zoomScale="115" zoomScaleNormal="115" workbookViewId="0">
      <selection activeCell="M3" sqref="M3"/>
    </sheetView>
  </sheetViews>
  <sheetFormatPr baseColWidth="10" defaultRowHeight="15"/>
  <cols>
    <col min="1" max="4" width="11.42578125" style="1"/>
  </cols>
  <sheetData>
    <row r="1" spans="1:8">
      <c r="A1" s="2" t="s">
        <v>0</v>
      </c>
      <c r="B1" s="6" t="s">
        <v>4</v>
      </c>
      <c r="C1" s="6" t="s">
        <v>5</v>
      </c>
      <c r="D1" s="2" t="s">
        <v>1</v>
      </c>
    </row>
    <row r="2" spans="1:8">
      <c r="A2" s="1">
        <f>0.0001</f>
        <v>1E-4</v>
      </c>
      <c r="B2" s="7">
        <f>ASIN(A2)*180/3.141592654</f>
        <v>5.7295779601094013E-3</v>
      </c>
      <c r="C2" s="7">
        <f>ASIN(A2/$G$2)*180/3.141592654</f>
        <v>3.871336456026836E-3</v>
      </c>
      <c r="D2" s="7">
        <f>2*$G$4*COS(C2*3.14159265/180)*COS((B2-C2)*3.14159265/180)+($G$4*SIN((2*C2-B2)*3.14159265/180)/TAN((2*B2-2*C2)*3.14159265/180))-$G$4*COS(B2*3.14159265/180)</f>
        <v>38.5416665567286</v>
      </c>
      <c r="F2" s="3" t="s">
        <v>2</v>
      </c>
      <c r="G2" s="4">
        <f>1 + (H2/100)</f>
        <v>1.48</v>
      </c>
      <c r="H2">
        <v>48</v>
      </c>
    </row>
    <row r="3" spans="1:8">
      <c r="A3" s="1">
        <f>0.02</f>
        <v>0.02</v>
      </c>
      <c r="B3" s="7">
        <f t="shared" ref="B3:B52" si="0">ASIN(A3)*180/3.141592654</f>
        <v>1.1459919982389573</v>
      </c>
      <c r="C3" s="7">
        <f t="shared" ref="C3:C52" si="1">ASIN(A3/$G$2)*180/3.141592654</f>
        <v>0.7742908580293153</v>
      </c>
      <c r="D3" s="7">
        <f t="shared" ref="D3:D52" si="2">2*$G$4*COS(C3*3.14159265/180)*COS((B3-C3)*3.14159265/180)+($G$4*SIN((2*C3-B3)*3.14159265/180)/TAN((2*B3-2*C3)*3.14159265/180))-$G$4*COS(B3*3.14159265/180)</f>
        <v>38.537268872567573</v>
      </c>
      <c r="F3" s="5"/>
      <c r="G3" s="5"/>
    </row>
    <row r="4" spans="1:8">
      <c r="A4" s="1">
        <f t="shared" ref="A4:A51" si="3">A3+0.02</f>
        <v>0.04</v>
      </c>
      <c r="B4" s="7">
        <f t="shared" si="0"/>
        <v>2.2924427756565557</v>
      </c>
      <c r="C4" s="7">
        <f t="shared" si="1"/>
        <v>1.5487231670392481</v>
      </c>
      <c r="D4" s="7">
        <f t="shared" si="2"/>
        <v>38.524072229562961</v>
      </c>
      <c r="F4" s="3" t="s">
        <v>3</v>
      </c>
      <c r="G4" s="4">
        <v>25</v>
      </c>
    </row>
    <row r="5" spans="1:8">
      <c r="A5" s="1">
        <f t="shared" si="3"/>
        <v>0.06</v>
      </c>
      <c r="B5" s="7">
        <f t="shared" si="0"/>
        <v>3.4398127670660497</v>
      </c>
      <c r="C5" s="7">
        <f t="shared" si="1"/>
        <v>2.3234386107486888</v>
      </c>
      <c r="D5" s="7">
        <f t="shared" si="2"/>
        <v>38.50206694243461</v>
      </c>
    </row>
    <row r="6" spans="1:8">
      <c r="A6" s="1">
        <f t="shared" si="3"/>
        <v>0.08</v>
      </c>
      <c r="B6" s="7">
        <f t="shared" si="0"/>
        <v>4.588565735186692</v>
      </c>
      <c r="C6" s="7">
        <f t="shared" si="1"/>
        <v>3.0985793394179644</v>
      </c>
      <c r="D6" s="7">
        <f t="shared" si="2"/>
        <v>38.471236642034938</v>
      </c>
    </row>
    <row r="7" spans="1:8">
      <c r="A7" s="1">
        <f t="shared" si="3"/>
        <v>0.1</v>
      </c>
      <c r="B7" s="7">
        <f t="shared" si="0"/>
        <v>5.7391704765174065</v>
      </c>
      <c r="C7" s="7">
        <f t="shared" si="1"/>
        <v>3.8742882057913377</v>
      </c>
      <c r="D7" s="7">
        <f t="shared" si="2"/>
        <v>38.431558319147612</v>
      </c>
    </row>
    <row r="8" spans="1:8">
      <c r="A8" s="1">
        <f t="shared" si="3"/>
        <v>0.12000000000000001</v>
      </c>
      <c r="B8" s="7">
        <f t="shared" si="0"/>
        <v>6.8921025784464582</v>
      </c>
      <c r="C8" s="7">
        <f t="shared" si="1"/>
        <v>4.6507090042725707</v>
      </c>
      <c r="D8" s="7">
        <f t="shared" si="2"/>
        <v>38.383002230958311</v>
      </c>
    </row>
    <row r="9" spans="1:8">
      <c r="A9" s="1">
        <f t="shared" si="3"/>
        <v>0.14000000000000001</v>
      </c>
      <c r="B9" s="7">
        <f t="shared" si="0"/>
        <v>8.0478462462606863</v>
      </c>
      <c r="C9" s="7">
        <f t="shared" si="1"/>
        <v>5.4279867144565346</v>
      </c>
      <c r="D9" s="7">
        <f t="shared" si="2"/>
        <v>38.325531779178689</v>
      </c>
    </row>
    <row r="10" spans="1:8">
      <c r="A10" s="1">
        <f t="shared" si="3"/>
        <v>0.16</v>
      </c>
      <c r="B10" s="7">
        <f t="shared" si="0"/>
        <v>9.2068962201437294</v>
      </c>
      <c r="C10" s="7">
        <f t="shared" si="1"/>
        <v>6.2062677501795429</v>
      </c>
      <c r="D10" s="7">
        <f t="shared" si="2"/>
        <v>38.259103358563138</v>
      </c>
    </row>
    <row r="11" spans="1:8">
      <c r="A11" s="1">
        <f t="shared" si="3"/>
        <v>0.18</v>
      </c>
      <c r="B11" s="7">
        <f t="shared" si="0"/>
        <v>10.36975980412341</v>
      </c>
      <c r="C11" s="7">
        <f t="shared" si="1"/>
        <v>6.9857002153018355</v>
      </c>
      <c r="D11" s="7">
        <f t="shared" si="2"/>
        <v>38.183666174227483</v>
      </c>
    </row>
    <row r="12" spans="1:8">
      <c r="A12" s="1">
        <f t="shared" si="3"/>
        <v>0.19999999999999998</v>
      </c>
      <c r="B12" s="7">
        <f t="shared" si="0"/>
        <v>11.536959031309074</v>
      </c>
      <c r="C12" s="7">
        <f t="shared" si="1"/>
        <v>7.766434167498157</v>
      </c>
      <c r="D12" s="7">
        <f t="shared" si="2"/>
        <v>38.099162025817563</v>
      </c>
    </row>
    <row r="13" spans="1:8">
      <c r="A13" s="1">
        <f t="shared" si="3"/>
        <v>0.21999999999999997</v>
      </c>
      <c r="B13" s="7">
        <f t="shared" si="0"/>
        <v>12.709032992735981</v>
      </c>
      <c r="C13" s="7">
        <f t="shared" si="1"/>
        <v>8.5486218914077128</v>
      </c>
      <c r="D13" s="7">
        <f t="shared" si="2"/>
        <v>38.005525056173532</v>
      </c>
    </row>
    <row r="14" spans="1:8">
      <c r="A14" s="1">
        <f t="shared" si="3"/>
        <v>0.23999999999999996</v>
      </c>
      <c r="B14" s="7">
        <f t="shared" si="0"/>
        <v>13.886540360815784</v>
      </c>
      <c r="C14" s="7">
        <f t="shared" si="1"/>
        <v>9.3324181825840782</v>
      </c>
      <c r="D14" s="7">
        <f t="shared" si="2"/>
        <v>37.902681461683322</v>
      </c>
    </row>
    <row r="15" spans="1:8">
      <c r="A15" s="1">
        <f t="shared" si="3"/>
        <v>0.25999999999999995</v>
      </c>
      <c r="B15" s="7">
        <f t="shared" si="0"/>
        <v>15.070062142921088</v>
      </c>
      <c r="C15" s="7">
        <f t="shared" si="1"/>
        <v>10.117980643790325</v>
      </c>
      <c r="D15" s="7">
        <f t="shared" si="2"/>
        <v>37.790549161006631</v>
      </c>
    </row>
    <row r="16" spans="1:8">
      <c r="A16" s="1">
        <f t="shared" si="3"/>
        <v>0.27999999999999997</v>
      </c>
      <c r="B16" s="7">
        <f t="shared" si="0"/>
        <v>16.260204706188812</v>
      </c>
      <c r="C16" s="7">
        <f t="shared" si="1"/>
        <v>10.905469995306406</v>
      </c>
      <c r="D16" s="7">
        <f t="shared" si="2"/>
        <v>37.669037418261965</v>
      </c>
    </row>
    <row r="17" spans="1:4">
      <c r="A17" s="1">
        <f t="shared" si="3"/>
        <v>0.3</v>
      </c>
      <c r="B17" s="7">
        <f t="shared" si="0"/>
        <v>17.457603121442606</v>
      </c>
      <c r="C17" s="7">
        <f t="shared" si="1"/>
        <v>11.695050401056811</v>
      </c>
      <c r="D17" s="7">
        <f t="shared" si="2"/>
        <v>37.538046416091177</v>
      </c>
    </row>
    <row r="18" spans="1:4">
      <c r="A18" s="1">
        <f t="shared" si="3"/>
        <v>0.32</v>
      </c>
      <c r="B18" s="7">
        <f t="shared" si="0"/>
        <v>18.66292488250561</v>
      </c>
      <c r="C18" s="7">
        <f t="shared" si="1"/>
        <v>12.48688981252894</v>
      </c>
      <c r="D18" s="7">
        <f t="shared" si="2"/>
        <v>37.397466773225901</v>
      </c>
    </row>
    <row r="19" spans="1:4">
      <c r="A19" s="1">
        <f t="shared" si="3"/>
        <v>0.34</v>
      </c>
      <c r="B19" s="7">
        <f t="shared" si="0"/>
        <v>19.876874067483453</v>
      </c>
      <c r="C19" s="7">
        <f t="shared" si="1"/>
        <v>13.281160332639519</v>
      </c>
      <c r="D19" s="7">
        <f t="shared" si="2"/>
        <v>37.247179000254199</v>
      </c>
    </row>
    <row r="20" spans="1:4">
      <c r="A20" s="1">
        <f>A19+0.02</f>
        <v>0.36000000000000004</v>
      </c>
      <c r="B20" s="7">
        <f t="shared" si="0"/>
        <v>21.100196021337911</v>
      </c>
      <c r="C20" s="7">
        <f t="shared" si="1"/>
        <v>14.07803860192104</v>
      </c>
      <c r="D20" s="7">
        <f t="shared" si="2"/>
        <v>37.087052886197299</v>
      </c>
    </row>
    <row r="21" spans="1:4">
      <c r="A21" s="1">
        <f t="shared" si="3"/>
        <v>0.38000000000000006</v>
      </c>
      <c r="B21" s="7">
        <f t="shared" si="0"/>
        <v>22.333682654889131</v>
      </c>
      <c r="C21" s="7">
        <f t="shared" si="1"/>
        <v>14.877706209646259</v>
      </c>
      <c r="D21" s="7">
        <f t="shared" si="2"/>
        <v>36.91694680720893</v>
      </c>
    </row>
    <row r="22" spans="1:4">
      <c r="A22" s="1">
        <f t="shared" si="3"/>
        <v>0.40000000000000008</v>
      </c>
      <c r="B22" s="7">
        <f t="shared" si="0"/>
        <v>23.578178475123163</v>
      </c>
      <c r="C22" s="7">
        <f t="shared" si="1"/>
        <v>15.680350132791812</v>
      </c>
      <c r="D22" s="7">
        <f t="shared" si="2"/>
        <v>36.736706947169608</v>
      </c>
    </row>
    <row r="23" spans="1:4">
      <c r="A23" s="1">
        <f t="shared" si="3"/>
        <v>0.4200000000000001</v>
      </c>
      <c r="B23" s="7">
        <f t="shared" si="0"/>
        <v>24.834587486458865</v>
      </c>
      <c r="C23" s="7">
        <f t="shared" si="1"/>
        <v>16.486163206066124</v>
      </c>
      <c r="D23" s="7">
        <f t="shared" si="2"/>
        <v>36.546166418092412</v>
      </c>
    </row>
    <row r="24" spans="1:4">
      <c r="A24" s="1">
        <f t="shared" si="3"/>
        <v>0.44000000000000011</v>
      </c>
      <c r="B24" s="7">
        <f t="shared" si="0"/>
        <v>26.103881133931445</v>
      </c>
      <c r="C24" s="7">
        <f t="shared" si="1"/>
        <v>17.29534462660007</v>
      </c>
      <c r="D24" s="7">
        <f t="shared" si="2"/>
        <v>36.345144266022032</v>
      </c>
    </row>
    <row r="25" spans="1:4">
      <c r="A25" s="1">
        <f t="shared" si="3"/>
        <v>0.46000000000000013</v>
      </c>
      <c r="B25" s="7">
        <f t="shared" si="0"/>
        <v>27.387107499077903</v>
      </c>
      <c r="C25" s="7">
        <f t="shared" si="1"/>
        <v>18.10810049732784</v>
      </c>
      <c r="D25" s="7">
        <f t="shared" si="2"/>
        <v>36.133444345391567</v>
      </c>
    </row>
    <row r="26" spans="1:4">
      <c r="A26" s="1">
        <f t="shared" si="3"/>
        <v>0.48000000000000015</v>
      </c>
      <c r="B26" s="7">
        <f t="shared" si="0"/>
        <v>28.685402010373398</v>
      </c>
      <c r="C26" s="7">
        <f t="shared" si="1"/>
        <v>18.924644413580197</v>
      </c>
      <c r="D26" s="7">
        <f t="shared" si="2"/>
        <v>35.910854041485052</v>
      </c>
    </row>
    <row r="27" spans="1:4">
      <c r="A27" s="1">
        <f t="shared" si="3"/>
        <v>0.50000000000000011</v>
      </c>
      <c r="B27" s="7">
        <f t="shared" si="0"/>
        <v>29.999999996082824</v>
      </c>
      <c r="C27" s="7">
        <f t="shared" si="1"/>
        <v>19.745198097983369</v>
      </c>
      <c r="D27" s="7">
        <f t="shared" si="2"/>
        <v>35.677142816576051</v>
      </c>
    </row>
    <row r="28" spans="1:4">
      <c r="A28" s="1">
        <f t="shared" si="3"/>
        <v>0.52000000000000013</v>
      </c>
      <c r="B28" s="7">
        <f t="shared" si="0"/>
        <v>31.332251493503129</v>
      </c>
      <c r="C28" s="7">
        <f t="shared" si="1"/>
        <v>20.569992089417692</v>
      </c>
      <c r="D28" s="7">
        <f t="shared" si="2"/>
        <v>35.432060550270975</v>
      </c>
    </row>
    <row r="29" spans="1:4">
      <c r="A29" s="1">
        <f>A28+0.02</f>
        <v>0.54000000000000015</v>
      </c>
      <c r="B29" s="7">
        <f t="shared" si="0"/>
        <v>32.683638841990359</v>
      </c>
      <c r="C29" s="7">
        <f t="shared" si="1"/>
        <v>21.39926649255651</v>
      </c>
      <c r="D29" s="7">
        <f t="shared" si="2"/>
        <v>35.175335638313186</v>
      </c>
    </row>
    <row r="30" spans="1:4">
      <c r="A30" s="1">
        <f t="shared" si="3"/>
        <v>0.56000000000000016</v>
      </c>
      <c r="B30" s="7">
        <f t="shared" si="0"/>
        <v>34.055797738121157</v>
      </c>
      <c r="C30" s="7">
        <f t="shared" si="1"/>
        <v>22.233271795396824</v>
      </c>
      <c r="D30" s="7">
        <f t="shared" si="2"/>
        <v>34.90667280624313</v>
      </c>
    </row>
    <row r="31" spans="1:4">
      <c r="A31" s="1">
        <f t="shared" si="3"/>
        <v>0.58000000000000018</v>
      </c>
      <c r="B31" s="7">
        <f t="shared" si="0"/>
        <v>35.450542634546544</v>
      </c>
      <c r="C31" s="7">
        <f t="shared" si="1"/>
        <v>23.07226976323204</v>
      </c>
      <c r="D31" s="7">
        <f t="shared" si="2"/>
        <v>34.625750584402027</v>
      </c>
    </row>
    <row r="32" spans="1:4">
      <c r="A32" s="1">
        <f t="shared" si="3"/>
        <v>0.6000000000000002</v>
      </c>
      <c r="B32" s="7">
        <f t="shared" si="0"/>
        <v>36.86989764102983</v>
      </c>
      <c r="C32" s="7">
        <f t="shared" si="1"/>
        <v>23.916534418731597</v>
      </c>
      <c r="D32" s="7">
        <f t="shared" si="2"/>
        <v>34.332218378185644</v>
      </c>
    </row>
    <row r="33" spans="1:4">
      <c r="A33" s="1">
        <f t="shared" si="3"/>
        <v>0.62000000000000022</v>
      </c>
      <c r="B33" s="7">
        <f t="shared" si="0"/>
        <v>38.31613446866271</v>
      </c>
      <c r="C33" s="7">
        <f t="shared" si="1"/>
        <v>24.766353119216561</v>
      </c>
      <c r="D33" s="7">
        <f t="shared" si="2"/>
        <v>34.025693051378418</v>
      </c>
    </row>
    <row r="34" spans="1:4">
      <c r="A34" s="1">
        <f t="shared" si="3"/>
        <v>0.64000000000000024</v>
      </c>
      <c r="B34" s="7">
        <f t="shared" si="0"/>
        <v>39.791819494361512</v>
      </c>
      <c r="C34" s="7">
        <f t="shared" si="1"/>
        <v>25.622027743896208</v>
      </c>
      <c r="D34" s="7">
        <f t="shared" si="2"/>
        <v>33.705754919719155</v>
      </c>
    </row>
    <row r="35" spans="1:4">
      <c r="A35" s="1">
        <f t="shared" si="3"/>
        <v>0.66000000000000025</v>
      </c>
      <c r="B35" s="7">
        <f t="shared" si="0"/>
        <v>41.299872786313244</v>
      </c>
      <c r="C35" s="7">
        <f t="shared" si="1"/>
        <v>26.483876005809158</v>
      </c>
      <c r="D35" s="7">
        <f t="shared" si="2"/>
        <v>33.371943025092548</v>
      </c>
    </row>
    <row r="36" spans="1:4">
      <c r="A36" s="1">
        <f t="shared" si="3"/>
        <v>0.68000000000000027</v>
      </c>
      <c r="B36" s="7">
        <f t="shared" si="0"/>
        <v>42.843643038002135</v>
      </c>
      <c r="C36" s="7">
        <f t="shared" si="1"/>
        <v>27.352232905557194</v>
      </c>
      <c r="D36" s="7">
        <f t="shared" si="2"/>
        <v>33.023749525944531</v>
      </c>
    </row>
    <row r="37" spans="1:4">
      <c r="A37" s="1">
        <f t="shared" si="3"/>
        <v>0.70000000000000029</v>
      </c>
      <c r="B37" s="7">
        <f t="shared" si="0"/>
        <v>44.427003995004767</v>
      </c>
      <c r="C37" s="7">
        <f t="shared" si="1"/>
        <v>28.227452346708386</v>
      </c>
      <c r="D37" s="7">
        <f t="shared" si="2"/>
        <v>32.660612994131959</v>
      </c>
    </row>
    <row r="38" spans="1:4">
      <c r="A38" s="1">
        <f t="shared" si="3"/>
        <v>0.72000000000000031</v>
      </c>
      <c r="B38" s="7">
        <f t="shared" si="0"/>
        <v>46.054480431677725</v>
      </c>
      <c r="C38" s="7">
        <f t="shared" si="1"/>
        <v>29.109908936077151</v>
      </c>
      <c r="D38" s="7">
        <f t="shared" si="2"/>
        <v>32.281910349230664</v>
      </c>
    </row>
    <row r="39" spans="1:4">
      <c r="A39" s="1">
        <f t="shared" si="3"/>
        <v>0.74000000000000032</v>
      </c>
      <c r="B39" s="7">
        <f t="shared" si="0"/>
        <v>47.731415564195139</v>
      </c>
      <c r="C39" s="7">
        <f t="shared" si="1"/>
        <v>29.999999996082828</v>
      </c>
      <c r="D39" s="7">
        <f t="shared" si="2"/>
        <v>31.886947084655944</v>
      </c>
    </row>
    <row r="40" spans="1:4">
      <c r="A40" s="1">
        <f t="shared" si="3"/>
        <v>0.76000000000000034</v>
      </c>
      <c r="B40" s="7">
        <f t="shared" si="0"/>
        <v>49.464197882224795</v>
      </c>
      <c r="C40" s="7">
        <f t="shared" si="1"/>
        <v>30.898147821200752</v>
      </c>
      <c r="D40" s="7">
        <f t="shared" si="2"/>
        <v>31.474945342519057</v>
      </c>
    </row>
    <row r="41" spans="1:4">
      <c r="A41" s="1">
        <f>A40+0.02</f>
        <v>0.78000000000000036</v>
      </c>
      <c r="B41" s="7">
        <f t="shared" si="0"/>
        <v>51.260575395451134</v>
      </c>
      <c r="C41" s="7">
        <f t="shared" si="1"/>
        <v>31.804802216344584</v>
      </c>
      <c r="D41" s="7">
        <f t="shared" si="2"/>
        <v>31.045029275941744</v>
      </c>
    </row>
    <row r="42" spans="1:4">
      <c r="A42" s="1">
        <f t="shared" si="3"/>
        <v>0.80000000000000038</v>
      </c>
      <c r="B42" s="7">
        <f t="shared" si="0"/>
        <v>53.130102347218667</v>
      </c>
      <c r="C42" s="7">
        <f t="shared" si="1"/>
        <v>32.720443362103417</v>
      </c>
      <c r="D42" s="7">
        <f t="shared" si="2"/>
        <v>30.596207010229449</v>
      </c>
    </row>
    <row r="43" spans="1:4">
      <c r="A43" s="1">
        <f t="shared" si="3"/>
        <v>0.8200000000000004</v>
      </c>
      <c r="B43" s="7">
        <f t="shared" si="0"/>
        <v>55.084793745363271</v>
      </c>
      <c r="C43" s="7">
        <f t="shared" si="1"/>
        <v>33.645585060421375</v>
      </c>
      <c r="D43" s="7">
        <f t="shared" si="2"/>
        <v>30.127348425063705</v>
      </c>
    </row>
    <row r="44" spans="1:4">
      <c r="A44" s="1">
        <f t="shared" si="3"/>
        <v>0.84000000000000041</v>
      </c>
      <c r="B44" s="7">
        <f t="shared" si="0"/>
        <v>57.140119613649986</v>
      </c>
      <c r="C44" s="7">
        <f t="shared" si="1"/>
        <v>34.58077842495981</v>
      </c>
      <c r="D44" s="7">
        <f t="shared" si="2"/>
        <v>29.637158080542207</v>
      </c>
    </row>
    <row r="45" spans="1:4">
      <c r="A45" s="1">
        <f t="shared" si="3"/>
        <v>0.86000000000000043</v>
      </c>
      <c r="B45" s="7">
        <f t="shared" si="0"/>
        <v>59.316582883279096</v>
      </c>
      <c r="C45" s="7">
        <f t="shared" si="1"/>
        <v>35.526616093557834</v>
      </c>
      <c r="D45" s="7">
        <f t="shared" si="2"/>
        <v>29.124143365279714</v>
      </c>
    </row>
    <row r="46" spans="1:4">
      <c r="A46" s="1">
        <f t="shared" si="3"/>
        <v>0.88000000000000045</v>
      </c>
      <c r="B46" s="7">
        <f t="shared" si="0"/>
        <v>61.642363415623251</v>
      </c>
      <c r="C46" s="7">
        <f t="shared" si="1"/>
        <v>36.483737056603466</v>
      </c>
      <c r="D46" s="7">
        <f t="shared" si="2"/>
        <v>28.586580804292531</v>
      </c>
    </row>
    <row r="47" spans="1:4">
      <c r="A47" s="1">
        <f t="shared" si="3"/>
        <v>0.90000000000000047</v>
      </c>
      <c r="B47" s="7">
        <f t="shared" si="0"/>
        <v>64.158067228455621</v>
      </c>
      <c r="C47" s="7">
        <f t="shared" si="1"/>
        <v>37.452832215667968</v>
      </c>
      <c r="D47" s="7">
        <f t="shared" si="2"/>
        <v>28.022493239685264</v>
      </c>
    </row>
    <row r="48" spans="1:4">
      <c r="A48" s="1">
        <f>A47+0.02</f>
        <v>0.92000000000000048</v>
      </c>
      <c r="B48" s="7">
        <f t="shared" si="0"/>
        <v>66.926081925630371</v>
      </c>
      <c r="C48" s="7">
        <f t="shared" si="1"/>
        <v>38.434650812667478</v>
      </c>
      <c r="D48" s="7">
        <f t="shared" si="2"/>
        <v>27.429685035568014</v>
      </c>
    </row>
    <row r="49" spans="1:5">
      <c r="A49" s="1">
        <f t="shared" si="3"/>
        <v>0.9400000000000005</v>
      </c>
      <c r="B49" s="7">
        <f t="shared" si="0"/>
        <v>70.051556402050551</v>
      </c>
      <c r="C49" s="7">
        <f t="shared" si="1"/>
        <v>39.430007902747974</v>
      </c>
      <c r="D49" s="7">
        <f t="shared" si="2"/>
        <v>26.806018428718723</v>
      </c>
    </row>
    <row r="50" spans="1:5">
      <c r="A50" s="1">
        <f t="shared" si="3"/>
        <v>0.96000000000000052</v>
      </c>
      <c r="B50" s="7">
        <f t="shared" si="0"/>
        <v>73.739795282059731</v>
      </c>
      <c r="C50" s="7">
        <f t="shared" si="1"/>
        <v>40.439793086277234</v>
      </c>
      <c r="D50" s="7">
        <f t="shared" si="2"/>
        <v>26.150779886725999</v>
      </c>
    </row>
    <row r="51" spans="1:5">
      <c r="A51" s="1">
        <f t="shared" si="3"/>
        <v>0.98000000000000054</v>
      </c>
      <c r="B51" s="7">
        <f t="shared" si="0"/>
        <v>78.521659035213787</v>
      </c>
      <c r="C51" s="7">
        <f t="shared" si="1"/>
        <v>41.464980769834625</v>
      </c>
      <c r="D51" s="7">
        <f t="shared" si="2"/>
        <v>25.472934995498221</v>
      </c>
    </row>
    <row r="52" spans="1:5">
      <c r="A52" s="1">
        <f>0.9999</f>
        <v>0.99990000000000001</v>
      </c>
      <c r="B52" s="7">
        <f t="shared" si="0"/>
        <v>89.189708551288604</v>
      </c>
      <c r="C52" s="7">
        <f t="shared" si="1"/>
        <v>42.501391104724078</v>
      </c>
      <c r="D52" s="7">
        <f t="shared" si="2"/>
        <v>25.040972879766635</v>
      </c>
    </row>
    <row r="56" spans="1:5">
      <c r="A56" s="2" t="s">
        <v>7</v>
      </c>
      <c r="B56" s="2" t="s">
        <v>6</v>
      </c>
      <c r="C56" s="2" t="s">
        <v>0</v>
      </c>
      <c r="D56" s="2" t="s">
        <v>8</v>
      </c>
      <c r="E56" s="8" t="s">
        <v>9</v>
      </c>
    </row>
    <row r="57" spans="1:5">
      <c r="A57" s="1">
        <v>138</v>
      </c>
      <c r="B57" s="1">
        <f t="shared" ref="B57:B67" si="4">163-A57</f>
        <v>25</v>
      </c>
      <c r="C57" s="1">
        <f t="shared" ref="C57:C67" si="5">B57/25</f>
        <v>1</v>
      </c>
      <c r="D57" s="1">
        <v>0</v>
      </c>
      <c r="E57" s="1">
        <f t="shared" ref="E57:E67" si="6">25+D57</f>
        <v>25</v>
      </c>
    </row>
    <row r="58" spans="1:5">
      <c r="A58" s="1">
        <v>141</v>
      </c>
      <c r="B58" s="1">
        <f t="shared" si="4"/>
        <v>22</v>
      </c>
      <c r="C58" s="1">
        <f t="shared" si="5"/>
        <v>0.88</v>
      </c>
      <c r="D58" s="1">
        <v>4</v>
      </c>
      <c r="E58" s="1">
        <f t="shared" si="6"/>
        <v>29</v>
      </c>
    </row>
    <row r="59" spans="1:5">
      <c r="A59" s="1">
        <v>143</v>
      </c>
      <c r="B59" s="1">
        <f t="shared" si="4"/>
        <v>20</v>
      </c>
      <c r="C59" s="1">
        <f t="shared" si="5"/>
        <v>0.8</v>
      </c>
      <c r="D59" s="1">
        <v>5.5</v>
      </c>
      <c r="E59" s="1">
        <f t="shared" si="6"/>
        <v>30.5</v>
      </c>
    </row>
    <row r="60" spans="1:5">
      <c r="A60" s="1">
        <v>145</v>
      </c>
      <c r="B60" s="1">
        <f t="shared" si="4"/>
        <v>18</v>
      </c>
      <c r="C60" s="1">
        <f t="shared" si="5"/>
        <v>0.72</v>
      </c>
      <c r="D60" s="1">
        <v>7.5</v>
      </c>
      <c r="E60" s="1">
        <f t="shared" si="6"/>
        <v>32.5</v>
      </c>
    </row>
    <row r="61" spans="1:5">
      <c r="A61" s="1">
        <v>147</v>
      </c>
      <c r="B61" s="1">
        <f t="shared" si="4"/>
        <v>16</v>
      </c>
      <c r="C61" s="1">
        <f t="shared" si="5"/>
        <v>0.64</v>
      </c>
      <c r="D61" s="1">
        <v>9</v>
      </c>
      <c r="E61" s="1">
        <f t="shared" si="6"/>
        <v>34</v>
      </c>
    </row>
    <row r="62" spans="1:5">
      <c r="A62" s="1">
        <v>150</v>
      </c>
      <c r="B62" s="1">
        <f t="shared" si="4"/>
        <v>13</v>
      </c>
      <c r="C62" s="1">
        <f t="shared" si="5"/>
        <v>0.52</v>
      </c>
      <c r="D62" s="1">
        <v>10.5</v>
      </c>
      <c r="E62" s="1">
        <f t="shared" si="6"/>
        <v>35.5</v>
      </c>
    </row>
    <row r="63" spans="1:5">
      <c r="A63" s="1">
        <v>152</v>
      </c>
      <c r="B63" s="1">
        <f t="shared" si="4"/>
        <v>11</v>
      </c>
      <c r="C63" s="1">
        <f t="shared" si="5"/>
        <v>0.44</v>
      </c>
      <c r="D63" s="1">
        <v>12</v>
      </c>
      <c r="E63" s="1">
        <f t="shared" si="6"/>
        <v>37</v>
      </c>
    </row>
    <row r="64" spans="1:5">
      <c r="A64" s="1">
        <v>154</v>
      </c>
      <c r="B64" s="1">
        <f t="shared" si="4"/>
        <v>9</v>
      </c>
      <c r="C64" s="1">
        <f t="shared" si="5"/>
        <v>0.36</v>
      </c>
      <c r="D64" s="1">
        <v>13</v>
      </c>
      <c r="E64" s="1">
        <f t="shared" si="6"/>
        <v>38</v>
      </c>
    </row>
    <row r="65" spans="1:5">
      <c r="A65" s="1">
        <v>156</v>
      </c>
      <c r="B65" s="1">
        <f t="shared" si="4"/>
        <v>7</v>
      </c>
      <c r="C65" s="1">
        <f t="shared" si="5"/>
        <v>0.28000000000000003</v>
      </c>
      <c r="D65" s="1">
        <v>13.5</v>
      </c>
      <c r="E65" s="1">
        <f t="shared" si="6"/>
        <v>38.5</v>
      </c>
    </row>
    <row r="66" spans="1:5">
      <c r="A66" s="1">
        <v>158</v>
      </c>
      <c r="B66" s="1">
        <f t="shared" si="4"/>
        <v>5</v>
      </c>
      <c r="C66" s="1">
        <f t="shared" si="5"/>
        <v>0.2</v>
      </c>
      <c r="D66" s="1">
        <v>14.5</v>
      </c>
      <c r="E66" s="1">
        <f t="shared" si="6"/>
        <v>39.5</v>
      </c>
    </row>
    <row r="67" spans="1:5">
      <c r="A67" s="1">
        <v>160</v>
      </c>
      <c r="B67" s="1">
        <f t="shared" si="4"/>
        <v>3</v>
      </c>
      <c r="C67" s="1">
        <f t="shared" si="5"/>
        <v>0.12</v>
      </c>
      <c r="D67" s="1">
        <v>15</v>
      </c>
      <c r="E67" s="1">
        <f t="shared" si="6"/>
        <v>40</v>
      </c>
    </row>
    <row r="68" spans="1:5">
      <c r="B68" s="7"/>
      <c r="C68" s="7"/>
      <c r="D68" s="7"/>
    </row>
    <row r="69" spans="1:5">
      <c r="B69" s="7"/>
      <c r="C69" s="7"/>
      <c r="D69" s="7"/>
    </row>
    <row r="70" spans="1:5">
      <c r="B70" s="7"/>
      <c r="C70" s="7"/>
      <c r="D70" s="7"/>
    </row>
    <row r="71" spans="1:5">
      <c r="B71" s="7"/>
      <c r="C71" s="7"/>
      <c r="D71" s="7"/>
    </row>
    <row r="72" spans="1:5">
      <c r="B72" s="7"/>
      <c r="C72" s="7"/>
      <c r="D72" s="7"/>
    </row>
    <row r="73" spans="1:5">
      <c r="B73" s="7"/>
      <c r="C73" s="7"/>
      <c r="D73" s="7"/>
    </row>
    <row r="74" spans="1:5">
      <c r="B74" s="7"/>
      <c r="C74" s="7"/>
      <c r="D74" s="7"/>
    </row>
    <row r="75" spans="1:5">
      <c r="B75" s="7"/>
      <c r="C75" s="7"/>
      <c r="D75" s="7"/>
    </row>
    <row r="76" spans="1:5">
      <c r="B76" s="7"/>
      <c r="C76" s="7"/>
      <c r="D76" s="7"/>
    </row>
    <row r="77" spans="1:5">
      <c r="B77" s="7"/>
      <c r="C77" s="7"/>
      <c r="D77" s="7"/>
    </row>
    <row r="78" spans="1:5">
      <c r="B78" s="7"/>
      <c r="C78" s="7"/>
      <c r="D78" s="7"/>
    </row>
    <row r="79" spans="1:5">
      <c r="B79" s="7"/>
      <c r="C79" s="7"/>
      <c r="D79" s="7"/>
    </row>
    <row r="80" spans="1:5">
      <c r="B80" s="7"/>
      <c r="C80" s="7"/>
      <c r="D80" s="7"/>
    </row>
    <row r="81" spans="2:4">
      <c r="B81" s="7"/>
      <c r="C81" s="7"/>
      <c r="D81" s="7"/>
    </row>
    <row r="82" spans="2:4">
      <c r="B82" s="7"/>
      <c r="C82" s="7"/>
      <c r="D82" s="7"/>
    </row>
    <row r="83" spans="2:4">
      <c r="B83" s="7"/>
      <c r="C83" s="7"/>
      <c r="D83" s="7"/>
    </row>
    <row r="84" spans="2:4">
      <c r="B84" s="7"/>
      <c r="C84" s="7"/>
      <c r="D84" s="7"/>
    </row>
    <row r="85" spans="2:4">
      <c r="B85" s="7"/>
      <c r="C85" s="7"/>
      <c r="D85" s="7"/>
    </row>
    <row r="86" spans="2:4">
      <c r="B86" s="7"/>
      <c r="C86" s="7"/>
      <c r="D86" s="7"/>
    </row>
    <row r="87" spans="2:4">
      <c r="B87" s="7"/>
      <c r="C87" s="7"/>
      <c r="D87" s="7"/>
    </row>
    <row r="88" spans="2:4">
      <c r="B88" s="7"/>
      <c r="C88" s="7"/>
      <c r="D88" s="7"/>
    </row>
    <row r="89" spans="2:4">
      <c r="B89" s="7"/>
      <c r="C89" s="7"/>
      <c r="D89" s="7"/>
    </row>
    <row r="90" spans="2:4">
      <c r="B90" s="7"/>
      <c r="C90" s="7"/>
      <c r="D90" s="7"/>
    </row>
    <row r="91" spans="2:4">
      <c r="B91" s="7"/>
      <c r="C91" s="7"/>
      <c r="D91" s="7"/>
    </row>
    <row r="92" spans="2:4">
      <c r="B92" s="7"/>
      <c r="C92" s="7"/>
      <c r="D92" s="7"/>
    </row>
    <row r="93" spans="2:4">
      <c r="B93" s="7"/>
      <c r="C93" s="7"/>
      <c r="D93" s="7"/>
    </row>
    <row r="94" spans="2:4">
      <c r="B94" s="7"/>
      <c r="C94" s="7"/>
      <c r="D94" s="7"/>
    </row>
    <row r="95" spans="2:4">
      <c r="B95" s="7"/>
      <c r="C95" s="7"/>
      <c r="D95" s="7"/>
    </row>
    <row r="96" spans="2:4">
      <c r="B96" s="7"/>
      <c r="C96" s="7"/>
      <c r="D96" s="7"/>
    </row>
    <row r="97" spans="2:4">
      <c r="B97" s="7"/>
      <c r="C97" s="7"/>
      <c r="D97" s="7"/>
    </row>
    <row r="98" spans="2:4">
      <c r="B98" s="7"/>
      <c r="C98" s="7"/>
      <c r="D98" s="7"/>
    </row>
    <row r="99" spans="2:4">
      <c r="B99" s="7"/>
      <c r="C99" s="7"/>
      <c r="D99" s="7"/>
    </row>
    <row r="100" spans="2:4">
      <c r="B100" s="7"/>
      <c r="C100" s="7"/>
      <c r="D100" s="7"/>
    </row>
    <row r="101" spans="2:4">
      <c r="B101" s="7"/>
      <c r="C101" s="7"/>
      <c r="D101" s="7"/>
    </row>
    <row r="102" spans="2:4">
      <c r="B102" s="7"/>
      <c r="C102" s="7"/>
      <c r="D102" s="7"/>
    </row>
    <row r="103" spans="2:4">
      <c r="B103" s="7"/>
      <c r="C103" s="7"/>
      <c r="D103" s="7"/>
    </row>
    <row r="104" spans="2:4">
      <c r="B104" s="7"/>
      <c r="C104" s="7"/>
      <c r="D104" s="7"/>
    </row>
    <row r="105" spans="2:4">
      <c r="B105" s="7"/>
      <c r="C105" s="7"/>
      <c r="D105" s="7"/>
    </row>
    <row r="106" spans="2:4">
      <c r="B106" s="7"/>
      <c r="C106" s="7"/>
      <c r="D106" s="7"/>
    </row>
    <row r="107" spans="2:4">
      <c r="B107" s="7"/>
      <c r="C107" s="7"/>
      <c r="D107" s="7"/>
    </row>
    <row r="108" spans="2:4">
      <c r="B108" s="7"/>
      <c r="C108" s="7"/>
      <c r="D108" s="7"/>
    </row>
    <row r="109" spans="2:4">
      <c r="B109" s="7"/>
      <c r="C109" s="7"/>
      <c r="D109" s="7"/>
    </row>
    <row r="110" spans="2:4">
      <c r="B110" s="7"/>
      <c r="C110" s="7"/>
      <c r="D110" s="7"/>
    </row>
    <row r="111" spans="2:4">
      <c r="B111" s="7"/>
      <c r="C111" s="7"/>
      <c r="D111" s="7"/>
    </row>
    <row r="112" spans="2:4">
      <c r="B112" s="7"/>
      <c r="C112" s="7"/>
      <c r="D112" s="7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</sheetData>
  <pageMargins left="0.7" right="0.7" top="0.78740157499999996" bottom="0.78740157499999996" header="0.3" footer="0.3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Scroll Bar 5">
              <controlPr defaultSize="0" autoPict="0">
                <anchor moveWithCells="1" sizeWithCells="1">
                  <from>
                    <xdr:col>7</xdr:col>
                    <xdr:colOff>19050</xdr:colOff>
                    <xdr:row>1</xdr:row>
                    <xdr:rowOff>9525</xdr:rowOff>
                  </from>
                  <to>
                    <xdr:col>9</xdr:col>
                    <xdr:colOff>19050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Scroll Bar 6">
              <controlPr defaultSize="0" autoPict="0">
                <anchor moveWithCells="1" sizeWithCells="1">
                  <from>
                    <xdr:col>7</xdr:col>
                    <xdr:colOff>0</xdr:colOff>
                    <xdr:row>2</xdr:row>
                    <xdr:rowOff>180975</xdr:rowOff>
                  </from>
                  <to>
                    <xdr:col>9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Ernst</dc:creator>
  <cp:lastModifiedBy>Christoph Ernst</cp:lastModifiedBy>
  <dcterms:created xsi:type="dcterms:W3CDTF">2026-06-11T17:39:01Z</dcterms:created>
  <dcterms:modified xsi:type="dcterms:W3CDTF">2026-06-22T06:21:07Z</dcterms:modified>
</cp:coreProperties>
</file>