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toppi\Eigene Bilder\Physik\Optik\Reflexion\"/>
    </mc:Choice>
  </mc:AlternateContent>
  <xr:revisionPtr revIDLastSave="0" documentId="13_ncr:1_{4C01F402-2BEC-4C01-8A2C-9439352E96A2}" xr6:coauthVersionLast="47" xr6:coauthVersionMax="47" xr10:uidLastSave="{00000000-0000-0000-0000-000000000000}"/>
  <bookViews>
    <workbookView xWindow="-120" yWindow="-120" windowWidth="24240" windowHeight="13140" xr2:uid="{5E72E5BD-8CAF-43F5-A14E-95E037F8978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3" i="1"/>
  <c r="C2" i="1"/>
  <c r="B2" i="1"/>
  <c r="B3" i="1"/>
  <c r="A4" i="1"/>
  <c r="B4" i="1" l="1"/>
  <c r="A5" i="1"/>
  <c r="A6" i="1" l="1"/>
  <c r="B5" i="1"/>
  <c r="A7" i="1" l="1"/>
  <c r="B6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B52" i="1" l="1"/>
</calcChain>
</file>

<file path=xl/sharedStrings.xml><?xml version="1.0" encoding="utf-8"?>
<sst xmlns="http://schemas.openxmlformats.org/spreadsheetml/2006/main" count="7" uniqueCount="6">
  <si>
    <t>x</t>
  </si>
  <si>
    <r>
      <t>I</t>
    </r>
    <r>
      <rPr>
        <b/>
        <vertAlign val="subscript"/>
        <sz val="11"/>
        <color theme="1"/>
        <rFont val="Aptos Narrow"/>
        <family val="2"/>
        <scheme val="minor"/>
      </rPr>
      <t>t,Luft</t>
    </r>
    <r>
      <rPr>
        <b/>
        <sz val="11"/>
        <color theme="1"/>
        <rFont val="Aptos Narrow"/>
        <family val="2"/>
        <scheme val="minor"/>
      </rPr>
      <t xml:space="preserve"> [%]</t>
    </r>
  </si>
  <si>
    <r>
      <t>I</t>
    </r>
    <r>
      <rPr>
        <b/>
        <vertAlign val="subscript"/>
        <sz val="11"/>
        <color theme="1"/>
        <rFont val="Aptos Narrow"/>
        <family val="2"/>
        <scheme val="minor"/>
      </rPr>
      <t>t,Wasser</t>
    </r>
    <r>
      <rPr>
        <b/>
        <sz val="11"/>
        <color theme="1"/>
        <rFont val="Aptos Narrow"/>
        <family val="2"/>
        <scheme val="minor"/>
      </rPr>
      <t xml:space="preserve"> [%]</t>
    </r>
  </si>
  <si>
    <t xml:space="preserve"> </t>
  </si>
  <si>
    <r>
      <t>U</t>
    </r>
    <r>
      <rPr>
        <b/>
        <vertAlign val="subscript"/>
        <sz val="11"/>
        <color theme="1"/>
        <rFont val="Aptos Narrow"/>
        <family val="2"/>
        <scheme val="minor"/>
      </rPr>
      <t>Luft</t>
    </r>
    <r>
      <rPr>
        <b/>
        <sz val="11"/>
        <color theme="1"/>
        <rFont val="Aptos Narrow"/>
        <family val="2"/>
        <scheme val="minor"/>
      </rPr>
      <t xml:space="preserve"> [V]</t>
    </r>
  </si>
  <si>
    <r>
      <t>U</t>
    </r>
    <r>
      <rPr>
        <b/>
        <vertAlign val="subscript"/>
        <sz val="11"/>
        <color theme="1"/>
        <rFont val="Aptos Narrow"/>
        <family val="2"/>
        <scheme val="minor"/>
      </rPr>
      <t>Wasser</t>
    </r>
    <r>
      <rPr>
        <b/>
        <sz val="11"/>
        <color theme="1"/>
        <rFont val="Aptos Narrow"/>
        <family val="2"/>
        <scheme val="minor"/>
      </rPr>
      <t xml:space="preserve"> [V]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</si>
</sst>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2000"/>
              <a:t>Licht</a:t>
            </a:r>
            <a:r>
              <a:rPr lang="de-AT" sz="2000" baseline="0"/>
              <a:t> - Transmission</a:t>
            </a:r>
            <a:endParaRPr lang="de-AT" sz="2000"/>
          </a:p>
        </c:rich>
      </c:tx>
      <c:layout>
        <c:manualLayout>
          <c:xMode val="edge"/>
          <c:yMode val="edge"/>
          <c:x val="0.32008537394364167"/>
          <c:y val="1.5667839821875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088931191293397"/>
          <c:y val="0.11622403579866998"/>
          <c:w val="0.82111313008950804"/>
          <c:h val="0.72960935510677816"/>
        </c:manualLayout>
      </c:layout>
      <c:scatterChart>
        <c:scatterStyle val="smoothMarker"/>
        <c:varyColors val="0"/>
        <c:ser>
          <c:idx val="0"/>
          <c:order val="0"/>
          <c:tx>
            <c:v>Luft-Glas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Tabelle1!$A$2:$A$52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Tabelle1!$B$2:$B$52</c:f>
              <c:numCache>
                <c:formatCode>0.0</c:formatCode>
                <c:ptCount val="51"/>
                <c:pt idx="0" formatCode="General">
                  <c:v>100</c:v>
                </c:pt>
                <c:pt idx="1">
                  <c:v>92.16</c:v>
                </c:pt>
                <c:pt idx="2">
                  <c:v>84.934656000000004</c:v>
                </c:pt>
                <c:pt idx="3">
                  <c:v>78.275778969599997</c:v>
                </c:pt>
                <c:pt idx="4">
                  <c:v>72.138957898383353</c:v>
                </c:pt>
                <c:pt idx="5">
                  <c:v>66.483263599150106</c:v>
                </c:pt>
                <c:pt idx="6">
                  <c:v>61.27097573297673</c:v>
                </c:pt>
                <c:pt idx="7">
                  <c:v>56.467331235511352</c:v>
                </c:pt>
                <c:pt idx="8">
                  <c:v>52.040292466647266</c:v>
                </c:pt>
                <c:pt idx="9">
                  <c:v>47.960333537262116</c:v>
                </c:pt>
                <c:pt idx="10">
                  <c:v>44.200243387940766</c:v>
                </c:pt>
                <c:pt idx="11">
                  <c:v>40.734944306326213</c:v>
                </c:pt>
                <c:pt idx="12">
                  <c:v>37.541324672710239</c:v>
                </c:pt>
                <c:pt idx="13">
                  <c:v>34.598084818369749</c:v>
                </c:pt>
                <c:pt idx="14">
                  <c:v>31.88559496860956</c:v>
                </c:pt>
                <c:pt idx="15">
                  <c:v>29.385764323070575</c:v>
                </c:pt>
                <c:pt idx="16">
                  <c:v>27.08192040014184</c:v>
                </c:pt>
                <c:pt idx="17">
                  <c:v>24.958697840770718</c:v>
                </c:pt>
                <c:pt idx="18">
                  <c:v>23.001935930054294</c:v>
                </c:pt>
                <c:pt idx="19">
                  <c:v>21.198584153138036</c:v>
                </c:pt>
                <c:pt idx="20">
                  <c:v>19.536615155532015</c:v>
                </c:pt>
                <c:pt idx="21">
                  <c:v>18.004944527338303</c:v>
                </c:pt>
                <c:pt idx="22">
                  <c:v>16.593356876394981</c:v>
                </c:pt>
                <c:pt idx="23">
                  <c:v>15.292437697285616</c:v>
                </c:pt>
                <c:pt idx="24">
                  <c:v>14.093510581818421</c:v>
                </c:pt>
                <c:pt idx="25">
                  <c:v>12.988579352203859</c:v>
                </c:pt>
                <c:pt idx="26">
                  <c:v>11.970274730991076</c:v>
                </c:pt>
                <c:pt idx="27">
                  <c:v>11.031805192081375</c:v>
                </c:pt>
                <c:pt idx="28">
                  <c:v>10.166911665022194</c:v>
                </c:pt>
                <c:pt idx="29">
                  <c:v>9.3698257904844535</c:v>
                </c:pt>
                <c:pt idx="30">
                  <c:v>8.6352314485104724</c:v>
                </c:pt>
                <c:pt idx="31">
                  <c:v>7.9582293029472524</c:v>
                </c:pt>
                <c:pt idx="32">
                  <c:v>7.3343041255961872</c:v>
                </c:pt>
                <c:pt idx="33">
                  <c:v>6.759294682149446</c:v>
                </c:pt>
                <c:pt idx="34">
                  <c:v>6.2293659790689295</c:v>
                </c:pt>
                <c:pt idx="35">
                  <c:v>5.7409836863099253</c:v>
                </c:pt>
                <c:pt idx="36">
                  <c:v>5.2908905653032274</c:v>
                </c:pt>
                <c:pt idx="37">
                  <c:v>4.8760847449834541</c:v>
                </c:pt>
                <c:pt idx="38">
                  <c:v>4.4937997009767514</c:v>
                </c:pt>
                <c:pt idx="39">
                  <c:v>4.1414858044201734</c:v>
                </c:pt>
                <c:pt idx="40">
                  <c:v>3.8167933173536324</c:v>
                </c:pt>
                <c:pt idx="41">
                  <c:v>3.5175567212731074</c:v>
                </c:pt>
                <c:pt idx="42">
                  <c:v>3.2417802743252961</c:v>
                </c:pt>
                <c:pt idx="43">
                  <c:v>2.9876247008181926</c:v>
                </c:pt>
                <c:pt idx="44">
                  <c:v>2.7533949242740463</c:v>
                </c:pt>
                <c:pt idx="45">
                  <c:v>2.5375287622109606</c:v>
                </c:pt>
                <c:pt idx="46">
                  <c:v>2.3385865072536212</c:v>
                </c:pt>
                <c:pt idx="47">
                  <c:v>2.1552413250849374</c:v>
                </c:pt>
                <c:pt idx="48">
                  <c:v>1.9862704051982785</c:v>
                </c:pt>
                <c:pt idx="49">
                  <c:v>1.8305468054307334</c:v>
                </c:pt>
                <c:pt idx="50">
                  <c:v>1.6870319358849639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53-4D4E-8719-C6A9A1E5D122}"/>
            </c:ext>
          </c:extLst>
        </c:ser>
        <c:ser>
          <c:idx val="1"/>
          <c:order val="1"/>
          <c:tx>
            <c:v>Wasser-Glas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Tabelle1!$A$2:$A$52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Tabelle1!$C$2:$C$52</c:f>
              <c:numCache>
                <c:formatCode>0.0</c:formatCode>
                <c:ptCount val="51"/>
                <c:pt idx="0" formatCode="General">
                  <c:v>100</c:v>
                </c:pt>
                <c:pt idx="1">
                  <c:v>92.16</c:v>
                </c:pt>
                <c:pt idx="2">
                  <c:v>91.497642393599989</c:v>
                </c:pt>
                <c:pt idx="3">
                  <c:v>90.840045177811476</c:v>
                </c:pt>
                <c:pt idx="4">
                  <c:v>90.187174139516728</c:v>
                </c:pt>
                <c:pt idx="5">
                  <c:v>89.538995311489032</c:v>
                </c:pt>
                <c:pt idx="6">
                  <c:v>88.895474970625528</c:v>
                </c:pt>
                <c:pt idx="7">
                  <c:v>88.25657963619264</c:v>
                </c:pt>
                <c:pt idx="8">
                  <c:v>87.622276068084133</c:v>
                </c:pt>
                <c:pt idx="9">
                  <c:v>86.992531265091756</c:v>
                </c:pt>
                <c:pt idx="10">
                  <c:v>86.36731246318827</c:v>
                </c:pt>
                <c:pt idx="11">
                  <c:v>85.746587133822828</c:v>
                </c:pt>
                <c:pt idx="12">
                  <c:v>85.130322982228563</c:v>
                </c:pt>
                <c:pt idx="13">
                  <c:v>84.518487945742351</c:v>
                </c:pt>
                <c:pt idx="14">
                  <c:v>83.911050192136756</c:v>
                </c:pt>
                <c:pt idx="15">
                  <c:v>83.307978117963856</c:v>
                </c:pt>
                <c:pt idx="16">
                  <c:v>82.709240346910917</c:v>
                </c:pt>
                <c:pt idx="17">
                  <c:v>82.114805728168037</c:v>
                </c:pt>
                <c:pt idx="18">
                  <c:v>81.52464333480745</c:v>
                </c:pt>
                <c:pt idx="19">
                  <c:v>80.938722462174454</c:v>
                </c:pt>
                <c:pt idx="20">
                  <c:v>80.357012626289887</c:v>
                </c:pt>
                <c:pt idx="21">
                  <c:v>79.779483562264232</c:v>
                </c:pt>
                <c:pt idx="22">
                  <c:v>79.206105222722883</c:v>
                </c:pt>
                <c:pt idx="23">
                  <c:v>78.636847776242945</c:v>
                </c:pt>
                <c:pt idx="24">
                  <c:v>78.071681605801174</c:v>
                </c:pt>
                <c:pt idx="25">
                  <c:v>77.510577307233007</c:v>
                </c:pt>
                <c:pt idx="26">
                  <c:v>76.953505687702815</c:v>
                </c:pt>
                <c:pt idx="27">
                  <c:v>76.400437764185057</c:v>
                </c:pt>
                <c:pt idx="28">
                  <c:v>75.851344761956341</c:v>
                </c:pt>
                <c:pt idx="29">
                  <c:v>75.306198113098361</c:v>
                </c:pt>
                <c:pt idx="30">
                  <c:v>74.764969455011581</c:v>
                </c:pt>
                <c:pt idx="31">
                  <c:v>74.227630628939622</c:v>
                </c:pt>
                <c:pt idx="32">
                  <c:v>73.694153678504208</c:v>
                </c:pt>
                <c:pt idx="33">
                  <c:v>73.164510848250629</c:v>
                </c:pt>
                <c:pt idx="34">
                  <c:v>72.638674582203805</c:v>
                </c:pt>
                <c:pt idx="35">
                  <c:v>72.116617522434524</c:v>
                </c:pt>
                <c:pt idx="36">
                  <c:v>71.598312507636081</c:v>
                </c:pt>
                <c:pt idx="37">
                  <c:v>71.083732571711181</c:v>
                </c:pt>
                <c:pt idx="38">
                  <c:v>70.572850942368987</c:v>
                </c:pt>
                <c:pt idx="39">
                  <c:v>70.065641039732128</c:v>
                </c:pt>
                <c:pt idx="40">
                  <c:v>69.562076474953912</c:v>
                </c:pt>
                <c:pt idx="41">
                  <c:v>69.062131048845359</c:v>
                </c:pt>
                <c:pt idx="42">
                  <c:v>68.565778750512052</c:v>
                </c:pt>
                <c:pt idx="43">
                  <c:v>68.072993756000969</c:v>
                </c:pt>
                <c:pt idx="44">
                  <c:v>67.58375042695684</c:v>
                </c:pt>
                <c:pt idx="45">
                  <c:v>67.098023309288251</c:v>
                </c:pt>
                <c:pt idx="46">
                  <c:v>66.615787131843462</c:v>
                </c:pt>
                <c:pt idx="47">
                  <c:v>66.137016805095399</c:v>
                </c:pt>
                <c:pt idx="48">
                  <c:v>65.661687419836511</c:v>
                </c:pt>
                <c:pt idx="49">
                  <c:v>65.189774245882631</c:v>
                </c:pt>
                <c:pt idx="50">
                  <c:v>64.721252730786503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53-4D4E-8719-C6A9A1E5D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682296"/>
        <c:axId val="585682656"/>
      </c:scatterChart>
      <c:valAx>
        <c:axId val="585682296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600"/>
                  <a:t>Anzahl der Gläser</a:t>
                </a:r>
              </a:p>
            </c:rich>
          </c:tx>
          <c:layout>
            <c:manualLayout>
              <c:xMode val="edge"/>
              <c:yMode val="edge"/>
              <c:x val="0.39822233759241632"/>
              <c:y val="0.91058302129247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5682656"/>
        <c:crosses val="autoZero"/>
        <c:crossBetween val="midCat"/>
      </c:valAx>
      <c:valAx>
        <c:axId val="5856826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600"/>
                  <a:t>Transmission</a:t>
                </a:r>
                <a:r>
                  <a:rPr lang="de-AT" sz="1600" baseline="0"/>
                  <a:t> [%]</a:t>
                </a:r>
                <a:endParaRPr lang="de-AT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5682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3311605280119"/>
          <c:y val="0.41754768451533819"/>
          <c:w val="0.44724151706895887"/>
          <c:h val="6.69413727130284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2000"/>
              <a:t>Licht</a:t>
            </a:r>
            <a:r>
              <a:rPr lang="de-AT" sz="2000" baseline="0"/>
              <a:t> - Transmission</a:t>
            </a:r>
            <a:endParaRPr lang="de-AT" sz="2000"/>
          </a:p>
        </c:rich>
      </c:tx>
      <c:layout>
        <c:manualLayout>
          <c:xMode val="edge"/>
          <c:yMode val="edge"/>
          <c:x val="0.32008537394364167"/>
          <c:y val="1.5667839821875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088931191293397"/>
          <c:y val="0.11622403579866998"/>
          <c:w val="0.82111313008950804"/>
          <c:h val="0.72960935510677816"/>
        </c:manualLayout>
      </c:layout>
      <c:scatterChart>
        <c:scatterStyle val="smoothMarker"/>
        <c:varyColors val="0"/>
        <c:ser>
          <c:idx val="0"/>
          <c:order val="0"/>
          <c:tx>
            <c:v>Luft-Glas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Tabelle1!$M$2:$M$14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Tabelle1!$N$2:$N$14</c:f>
              <c:numCache>
                <c:formatCode>General</c:formatCode>
                <c:ptCount val="13"/>
                <c:pt idx="0">
                  <c:v>3.2629999999999999</c:v>
                </c:pt>
                <c:pt idx="1">
                  <c:v>2.9829999999999997</c:v>
                </c:pt>
                <c:pt idx="2">
                  <c:v>2.7529999999999997</c:v>
                </c:pt>
                <c:pt idx="3">
                  <c:v>2.4729999999999999</c:v>
                </c:pt>
                <c:pt idx="4">
                  <c:v>2.2629999999999999</c:v>
                </c:pt>
                <c:pt idx="5">
                  <c:v>2.0429999999999997</c:v>
                </c:pt>
                <c:pt idx="6">
                  <c:v>1.7730000000000001</c:v>
                </c:pt>
                <c:pt idx="7">
                  <c:v>1.613</c:v>
                </c:pt>
                <c:pt idx="8">
                  <c:v>1.393</c:v>
                </c:pt>
                <c:pt idx="9">
                  <c:v>1.2030000000000001</c:v>
                </c:pt>
                <c:pt idx="10">
                  <c:v>1.0630000000000002</c:v>
                </c:pt>
                <c:pt idx="11">
                  <c:v>0.89300000000000002</c:v>
                </c:pt>
                <c:pt idx="12">
                  <c:v>0.80299999999999994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91-403E-A116-4E84AEF1A775}"/>
            </c:ext>
          </c:extLst>
        </c:ser>
        <c:ser>
          <c:idx val="1"/>
          <c:order val="1"/>
          <c:tx>
            <c:v>Wasser-Glas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Tabelle1!$M$2:$M$14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Tabelle1!$O$2:$O$14</c:f>
              <c:numCache>
                <c:formatCode>General</c:formatCode>
                <c:ptCount val="13"/>
                <c:pt idx="0">
                  <c:v>3.2629999999999999</c:v>
                </c:pt>
                <c:pt idx="1">
                  <c:v>3.0419999999999998</c:v>
                </c:pt>
                <c:pt idx="2">
                  <c:v>3.0009999999999999</c:v>
                </c:pt>
                <c:pt idx="3">
                  <c:v>2.9449999999999998</c:v>
                </c:pt>
                <c:pt idx="4">
                  <c:v>2.911</c:v>
                </c:pt>
                <c:pt idx="5">
                  <c:v>2.89</c:v>
                </c:pt>
                <c:pt idx="6">
                  <c:v>2.8719999999999999</c:v>
                </c:pt>
                <c:pt idx="7">
                  <c:v>2.81</c:v>
                </c:pt>
                <c:pt idx="8">
                  <c:v>2.802</c:v>
                </c:pt>
                <c:pt idx="9">
                  <c:v>2.774</c:v>
                </c:pt>
                <c:pt idx="10">
                  <c:v>2.7530000000000001</c:v>
                </c:pt>
                <c:pt idx="11">
                  <c:v>2.6890000000000001</c:v>
                </c:pt>
                <c:pt idx="12">
                  <c:v>2.653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91-403E-A116-4E84AEF1A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682296"/>
        <c:axId val="585682656"/>
      </c:scatterChart>
      <c:valAx>
        <c:axId val="585682296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600"/>
                  <a:t>Anzahl der Gläser</a:t>
                </a:r>
              </a:p>
            </c:rich>
          </c:tx>
          <c:layout>
            <c:manualLayout>
              <c:xMode val="edge"/>
              <c:yMode val="edge"/>
              <c:x val="0.39822233759241632"/>
              <c:y val="0.91058302129247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5682656"/>
        <c:crosses val="autoZero"/>
        <c:crossBetween val="midCat"/>
        <c:minorUnit val="1"/>
      </c:valAx>
      <c:valAx>
        <c:axId val="58568265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600"/>
                  <a:t>U</a:t>
                </a:r>
                <a:r>
                  <a:rPr lang="de-AT" sz="1600" baseline="-25000"/>
                  <a:t>Photodiode</a:t>
                </a:r>
                <a:r>
                  <a:rPr lang="de-AT" sz="1600" baseline="0"/>
                  <a:t> [V]</a:t>
                </a:r>
                <a:endParaRPr lang="de-AT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5682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935968314926257"/>
          <c:y val="0.14007409565832743"/>
          <c:w val="0.44724151706895887"/>
          <c:h val="6.69413727130284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0</xdr:row>
      <xdr:rowOff>138111</xdr:rowOff>
    </xdr:from>
    <xdr:to>
      <xdr:col>10</xdr:col>
      <xdr:colOff>733424</xdr:colOff>
      <xdr:row>23</xdr:row>
      <xdr:rowOff>66674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6091CCF-D29B-CD26-B259-6DB7462ED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352425</xdr:colOff>
      <xdr:row>0</xdr:row>
      <xdr:rowOff>152400</xdr:rowOff>
    </xdr:from>
    <xdr:to>
      <xdr:col>23</xdr:col>
      <xdr:colOff>76200</xdr:colOff>
      <xdr:row>23</xdr:row>
      <xdr:rowOff>80963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4F59FAE-97A5-4F79-AABB-013011FDF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7636-AD59-4642-B2AC-89641F604F42}">
  <dimension ref="A1:O52"/>
  <sheetViews>
    <sheetView tabSelected="1" topLeftCell="G1" workbookViewId="0">
      <selection activeCell="Y12" sqref="Y12"/>
    </sheetView>
  </sheetViews>
  <sheetFormatPr baseColWidth="10" defaultRowHeight="15" x14ac:dyDescent="0.25"/>
  <cols>
    <col min="1" max="3" width="11.42578125" style="1"/>
  </cols>
  <sheetData>
    <row r="1" spans="1:15" ht="18" x14ac:dyDescent="0.35">
      <c r="A1" s="3" t="s">
        <v>0</v>
      </c>
      <c r="B1" s="3" t="s">
        <v>1</v>
      </c>
      <c r="C1" s="3" t="s">
        <v>2</v>
      </c>
      <c r="M1" s="3" t="s">
        <v>0</v>
      </c>
      <c r="N1" s="3" t="s">
        <v>4</v>
      </c>
      <c r="O1" s="3" t="s">
        <v>5</v>
      </c>
    </row>
    <row r="2" spans="1:15" x14ac:dyDescent="0.25">
      <c r="A2" s="1">
        <v>0</v>
      </c>
      <c r="B2" s="1">
        <f>POWER(0.96,2*A2)*100</f>
        <v>100</v>
      </c>
      <c r="C2" s="1">
        <f>POWER(0.9964,2*A2)*100</f>
        <v>100</v>
      </c>
      <c r="M2" s="1">
        <v>0</v>
      </c>
      <c r="N2" s="1">
        <f>3.29-0.027</f>
        <v>3.2629999999999999</v>
      </c>
      <c r="O2" s="1">
        <v>3.2629999999999999</v>
      </c>
    </row>
    <row r="3" spans="1:15" x14ac:dyDescent="0.25">
      <c r="A3" s="1">
        <v>1</v>
      </c>
      <c r="B3" s="2">
        <f>POWER(0.96,2*A3)*100</f>
        <v>92.16</v>
      </c>
      <c r="C3" s="2">
        <f>0.96*0.96*POWER(0.9964,2*(A3-1))*100</f>
        <v>92.16</v>
      </c>
      <c r="M3" s="1">
        <v>1</v>
      </c>
      <c r="N3" s="1">
        <f>3.01-0.027</f>
        <v>2.9829999999999997</v>
      </c>
      <c r="O3" s="1">
        <v>3.0419999999999998</v>
      </c>
    </row>
    <row r="4" spans="1:15" x14ac:dyDescent="0.25">
      <c r="A4" s="1">
        <f>A3+1</f>
        <v>2</v>
      </c>
      <c r="B4" s="2">
        <f t="shared" ref="B4:B52" si="0">POWER(0.96,2*A4)*100</f>
        <v>84.934656000000004</v>
      </c>
      <c r="C4" s="2">
        <f t="shared" ref="C4:C52" si="1">0.96*0.96*POWER(0.9964,2*(A4-1))*100</f>
        <v>91.497642393599989</v>
      </c>
      <c r="M4" s="1">
        <v>2</v>
      </c>
      <c r="N4" s="1">
        <f>2.78-0.027</f>
        <v>2.7529999999999997</v>
      </c>
      <c r="O4" s="1">
        <v>3.0009999999999999</v>
      </c>
    </row>
    <row r="5" spans="1:15" x14ac:dyDescent="0.25">
      <c r="A5" s="1">
        <f t="shared" ref="A5:A52" si="2">A4+1</f>
        <v>3</v>
      </c>
      <c r="B5" s="2">
        <f t="shared" si="0"/>
        <v>78.275778969599997</v>
      </c>
      <c r="C5" s="2">
        <f t="shared" si="1"/>
        <v>90.840045177811476</v>
      </c>
      <c r="M5" s="1">
        <v>3</v>
      </c>
      <c r="N5" s="1">
        <f>2.5 - 0.027</f>
        <v>2.4729999999999999</v>
      </c>
      <c r="O5" s="1">
        <v>2.9449999999999998</v>
      </c>
    </row>
    <row r="6" spans="1:15" x14ac:dyDescent="0.25">
      <c r="A6" s="1">
        <f t="shared" si="2"/>
        <v>4</v>
      </c>
      <c r="B6" s="2">
        <f t="shared" si="0"/>
        <v>72.138957898383353</v>
      </c>
      <c r="C6" s="2">
        <f t="shared" si="1"/>
        <v>90.187174139516728</v>
      </c>
      <c r="M6" s="1">
        <v>4</v>
      </c>
      <c r="N6" s="1">
        <f>2.29-0.027</f>
        <v>2.2629999999999999</v>
      </c>
      <c r="O6" s="1">
        <v>2.911</v>
      </c>
    </row>
    <row r="7" spans="1:15" x14ac:dyDescent="0.25">
      <c r="A7" s="1">
        <f t="shared" si="2"/>
        <v>5</v>
      </c>
      <c r="B7" s="2">
        <f t="shared" si="0"/>
        <v>66.483263599150106</v>
      </c>
      <c r="C7" s="2">
        <f t="shared" si="1"/>
        <v>89.538995311489032</v>
      </c>
      <c r="M7" s="1">
        <v>5</v>
      </c>
      <c r="N7" s="1">
        <f>2.07-0.027</f>
        <v>2.0429999999999997</v>
      </c>
      <c r="O7" s="1">
        <v>2.89</v>
      </c>
    </row>
    <row r="8" spans="1:15" x14ac:dyDescent="0.25">
      <c r="A8" s="1">
        <f t="shared" si="2"/>
        <v>6</v>
      </c>
      <c r="B8" s="2">
        <f t="shared" si="0"/>
        <v>61.27097573297673</v>
      </c>
      <c r="C8" s="2">
        <f t="shared" si="1"/>
        <v>88.895474970625528</v>
      </c>
      <c r="M8" s="1">
        <v>6</v>
      </c>
      <c r="N8" s="1">
        <f>1.8-0.027</f>
        <v>1.7730000000000001</v>
      </c>
      <c r="O8" s="1">
        <v>2.8719999999999999</v>
      </c>
    </row>
    <row r="9" spans="1:15" x14ac:dyDescent="0.25">
      <c r="A9" s="1">
        <f t="shared" si="2"/>
        <v>7</v>
      </c>
      <c r="B9" s="2">
        <f t="shared" si="0"/>
        <v>56.467331235511352</v>
      </c>
      <c r="C9" s="2">
        <f t="shared" si="1"/>
        <v>88.25657963619264</v>
      </c>
      <c r="M9" s="1">
        <v>7</v>
      </c>
      <c r="N9" s="1">
        <f>1.64-0.027</f>
        <v>1.613</v>
      </c>
      <c r="O9" s="1">
        <v>2.81</v>
      </c>
    </row>
    <row r="10" spans="1:15" x14ac:dyDescent="0.25">
      <c r="A10" s="1">
        <f t="shared" si="2"/>
        <v>8</v>
      </c>
      <c r="B10" s="2">
        <f t="shared" si="0"/>
        <v>52.040292466647266</v>
      </c>
      <c r="C10" s="2">
        <f t="shared" si="1"/>
        <v>87.622276068084133</v>
      </c>
      <c r="M10" s="1">
        <v>8</v>
      </c>
      <c r="N10" s="1">
        <f>1.42-0.027</f>
        <v>1.393</v>
      </c>
      <c r="O10" s="1">
        <v>2.802</v>
      </c>
    </row>
    <row r="11" spans="1:15" x14ac:dyDescent="0.25">
      <c r="A11" s="1">
        <f t="shared" si="2"/>
        <v>9</v>
      </c>
      <c r="B11" s="2">
        <f t="shared" si="0"/>
        <v>47.960333537262116</v>
      </c>
      <c r="C11" s="2">
        <f t="shared" si="1"/>
        <v>86.992531265091756</v>
      </c>
      <c r="M11" s="1">
        <v>9</v>
      </c>
      <c r="N11" s="1">
        <f>1.23-0.027</f>
        <v>1.2030000000000001</v>
      </c>
      <c r="O11" s="1">
        <v>2.774</v>
      </c>
    </row>
    <row r="12" spans="1:15" x14ac:dyDescent="0.25">
      <c r="A12" s="1">
        <f t="shared" si="2"/>
        <v>10</v>
      </c>
      <c r="B12" s="2">
        <f t="shared" si="0"/>
        <v>44.200243387940766</v>
      </c>
      <c r="C12" s="2">
        <f t="shared" si="1"/>
        <v>86.36731246318827</v>
      </c>
      <c r="M12" s="1">
        <v>10</v>
      </c>
      <c r="N12" s="1">
        <f>1.09-0.027</f>
        <v>1.0630000000000002</v>
      </c>
      <c r="O12" s="1">
        <v>2.7530000000000001</v>
      </c>
    </row>
    <row r="13" spans="1:15" x14ac:dyDescent="0.25">
      <c r="A13" s="1">
        <f t="shared" si="2"/>
        <v>11</v>
      </c>
      <c r="B13" s="2">
        <f t="shared" si="0"/>
        <v>40.734944306326213</v>
      </c>
      <c r="C13" s="2">
        <f t="shared" si="1"/>
        <v>85.746587133822828</v>
      </c>
      <c r="M13" s="1">
        <v>11</v>
      </c>
      <c r="N13" s="1">
        <f>0.92-0.027</f>
        <v>0.89300000000000002</v>
      </c>
      <c r="O13" s="1">
        <v>2.6890000000000001</v>
      </c>
    </row>
    <row r="14" spans="1:15" x14ac:dyDescent="0.25">
      <c r="A14" s="1">
        <f t="shared" si="2"/>
        <v>12</v>
      </c>
      <c r="B14" s="2">
        <f t="shared" si="0"/>
        <v>37.541324672710239</v>
      </c>
      <c r="C14" s="2">
        <f t="shared" si="1"/>
        <v>85.130322982228563</v>
      </c>
      <c r="M14" s="1">
        <v>12</v>
      </c>
      <c r="N14" s="1">
        <f>0.83-0.027</f>
        <v>0.80299999999999994</v>
      </c>
      <c r="O14" s="1">
        <f>2.68-0.027</f>
        <v>2.653</v>
      </c>
    </row>
    <row r="15" spans="1:15" x14ac:dyDescent="0.25">
      <c r="A15" s="1">
        <f t="shared" si="2"/>
        <v>13</v>
      </c>
      <c r="B15" s="2">
        <f t="shared" si="0"/>
        <v>34.598084818369749</v>
      </c>
      <c r="C15" s="2">
        <f t="shared" si="1"/>
        <v>84.518487945742351</v>
      </c>
      <c r="O15" t="s">
        <v>3</v>
      </c>
    </row>
    <row r="16" spans="1:15" x14ac:dyDescent="0.25">
      <c r="A16" s="1">
        <f t="shared" si="2"/>
        <v>14</v>
      </c>
      <c r="B16" s="2">
        <f t="shared" si="0"/>
        <v>31.88559496860956</v>
      </c>
      <c r="C16" s="2">
        <f t="shared" si="1"/>
        <v>83.911050192136756</v>
      </c>
    </row>
    <row r="17" spans="1:3" x14ac:dyDescent="0.25">
      <c r="A17" s="1">
        <f t="shared" si="2"/>
        <v>15</v>
      </c>
      <c r="B17" s="2">
        <f t="shared" si="0"/>
        <v>29.385764323070575</v>
      </c>
      <c r="C17" s="2">
        <f t="shared" si="1"/>
        <v>83.307978117963856</v>
      </c>
    </row>
    <row r="18" spans="1:3" x14ac:dyDescent="0.25">
      <c r="A18" s="1">
        <f t="shared" si="2"/>
        <v>16</v>
      </c>
      <c r="B18" s="2">
        <f t="shared" si="0"/>
        <v>27.08192040014184</v>
      </c>
      <c r="C18" s="2">
        <f t="shared" si="1"/>
        <v>82.709240346910917</v>
      </c>
    </row>
    <row r="19" spans="1:3" x14ac:dyDescent="0.25">
      <c r="A19" s="1">
        <f t="shared" si="2"/>
        <v>17</v>
      </c>
      <c r="B19" s="2">
        <f t="shared" si="0"/>
        <v>24.958697840770718</v>
      </c>
      <c r="C19" s="2">
        <f t="shared" si="1"/>
        <v>82.114805728168037</v>
      </c>
    </row>
    <row r="20" spans="1:3" x14ac:dyDescent="0.25">
      <c r="A20" s="1">
        <f t="shared" si="2"/>
        <v>18</v>
      </c>
      <c r="B20" s="2">
        <f t="shared" si="0"/>
        <v>23.001935930054294</v>
      </c>
      <c r="C20" s="2">
        <f t="shared" si="1"/>
        <v>81.52464333480745</v>
      </c>
    </row>
    <row r="21" spans="1:3" x14ac:dyDescent="0.25">
      <c r="A21" s="1">
        <f t="shared" si="2"/>
        <v>19</v>
      </c>
      <c r="B21" s="2">
        <f t="shared" si="0"/>
        <v>21.198584153138036</v>
      </c>
      <c r="C21" s="2">
        <f t="shared" si="1"/>
        <v>80.938722462174454</v>
      </c>
    </row>
    <row r="22" spans="1:3" x14ac:dyDescent="0.25">
      <c r="A22" s="1">
        <f t="shared" si="2"/>
        <v>20</v>
      </c>
      <c r="B22" s="2">
        <f t="shared" si="0"/>
        <v>19.536615155532015</v>
      </c>
      <c r="C22" s="2">
        <f t="shared" si="1"/>
        <v>80.357012626289887</v>
      </c>
    </row>
    <row r="23" spans="1:3" x14ac:dyDescent="0.25">
      <c r="A23" s="1">
        <f t="shared" si="2"/>
        <v>21</v>
      </c>
      <c r="B23" s="2">
        <f t="shared" si="0"/>
        <v>18.004944527338303</v>
      </c>
      <c r="C23" s="2">
        <f t="shared" si="1"/>
        <v>79.779483562264232</v>
      </c>
    </row>
    <row r="24" spans="1:3" x14ac:dyDescent="0.25">
      <c r="A24" s="1">
        <f t="shared" si="2"/>
        <v>22</v>
      </c>
      <c r="B24" s="2">
        <f t="shared" si="0"/>
        <v>16.593356876394981</v>
      </c>
      <c r="C24" s="2">
        <f t="shared" si="1"/>
        <v>79.206105222722883</v>
      </c>
    </row>
    <row r="25" spans="1:3" x14ac:dyDescent="0.25">
      <c r="A25" s="1">
        <f t="shared" si="2"/>
        <v>23</v>
      </c>
      <c r="B25" s="2">
        <f t="shared" si="0"/>
        <v>15.292437697285616</v>
      </c>
      <c r="C25" s="2">
        <f t="shared" si="1"/>
        <v>78.636847776242945</v>
      </c>
    </row>
    <row r="26" spans="1:3" x14ac:dyDescent="0.25">
      <c r="A26" s="1">
        <f t="shared" si="2"/>
        <v>24</v>
      </c>
      <c r="B26" s="2">
        <f t="shared" si="0"/>
        <v>14.093510581818421</v>
      </c>
      <c r="C26" s="2">
        <f t="shared" si="1"/>
        <v>78.071681605801174</v>
      </c>
    </row>
    <row r="27" spans="1:3" x14ac:dyDescent="0.25">
      <c r="A27" s="1">
        <f t="shared" si="2"/>
        <v>25</v>
      </c>
      <c r="B27" s="2">
        <f t="shared" si="0"/>
        <v>12.988579352203859</v>
      </c>
      <c r="C27" s="2">
        <f t="shared" si="1"/>
        <v>77.510577307233007</v>
      </c>
    </row>
    <row r="28" spans="1:3" x14ac:dyDescent="0.25">
      <c r="A28" s="1">
        <f t="shared" si="2"/>
        <v>26</v>
      </c>
      <c r="B28" s="2">
        <f t="shared" si="0"/>
        <v>11.970274730991076</v>
      </c>
      <c r="C28" s="2">
        <f t="shared" si="1"/>
        <v>76.953505687702815</v>
      </c>
    </row>
    <row r="29" spans="1:3" x14ac:dyDescent="0.25">
      <c r="A29" s="1">
        <f t="shared" si="2"/>
        <v>27</v>
      </c>
      <c r="B29" s="2">
        <f t="shared" si="0"/>
        <v>11.031805192081375</v>
      </c>
      <c r="C29" s="2">
        <f t="shared" si="1"/>
        <v>76.400437764185057</v>
      </c>
    </row>
    <row r="30" spans="1:3" x14ac:dyDescent="0.25">
      <c r="A30" s="1">
        <f t="shared" si="2"/>
        <v>28</v>
      </c>
      <c r="B30" s="2">
        <f t="shared" si="0"/>
        <v>10.166911665022194</v>
      </c>
      <c r="C30" s="2">
        <f t="shared" si="1"/>
        <v>75.851344761956341</v>
      </c>
    </row>
    <row r="31" spans="1:3" x14ac:dyDescent="0.25">
      <c r="A31" s="1">
        <f t="shared" si="2"/>
        <v>29</v>
      </c>
      <c r="B31" s="2">
        <f t="shared" si="0"/>
        <v>9.3698257904844535</v>
      </c>
      <c r="C31" s="2">
        <f t="shared" si="1"/>
        <v>75.306198113098361</v>
      </c>
    </row>
    <row r="32" spans="1:3" x14ac:dyDescent="0.25">
      <c r="A32" s="1">
        <f t="shared" si="2"/>
        <v>30</v>
      </c>
      <c r="B32" s="2">
        <f t="shared" si="0"/>
        <v>8.6352314485104724</v>
      </c>
      <c r="C32" s="2">
        <f t="shared" si="1"/>
        <v>74.764969455011581</v>
      </c>
    </row>
    <row r="33" spans="1:3" x14ac:dyDescent="0.25">
      <c r="A33" s="1">
        <f t="shared" si="2"/>
        <v>31</v>
      </c>
      <c r="B33" s="2">
        <f t="shared" si="0"/>
        <v>7.9582293029472524</v>
      </c>
      <c r="C33" s="2">
        <f t="shared" si="1"/>
        <v>74.227630628939622</v>
      </c>
    </row>
    <row r="34" spans="1:3" x14ac:dyDescent="0.25">
      <c r="A34" s="1">
        <f t="shared" si="2"/>
        <v>32</v>
      </c>
      <c r="B34" s="2">
        <f t="shared" si="0"/>
        <v>7.3343041255961872</v>
      </c>
      <c r="C34" s="2">
        <f t="shared" si="1"/>
        <v>73.694153678504208</v>
      </c>
    </row>
    <row r="35" spans="1:3" x14ac:dyDescent="0.25">
      <c r="A35" s="1">
        <f t="shared" si="2"/>
        <v>33</v>
      </c>
      <c r="B35" s="2">
        <f t="shared" si="0"/>
        <v>6.759294682149446</v>
      </c>
      <c r="C35" s="2">
        <f t="shared" si="1"/>
        <v>73.164510848250629</v>
      </c>
    </row>
    <row r="36" spans="1:3" x14ac:dyDescent="0.25">
      <c r="A36" s="1">
        <f t="shared" si="2"/>
        <v>34</v>
      </c>
      <c r="B36" s="2">
        <f t="shared" si="0"/>
        <v>6.2293659790689295</v>
      </c>
      <c r="C36" s="2">
        <f t="shared" si="1"/>
        <v>72.638674582203805</v>
      </c>
    </row>
    <row r="37" spans="1:3" x14ac:dyDescent="0.25">
      <c r="A37" s="1">
        <f t="shared" si="2"/>
        <v>35</v>
      </c>
      <c r="B37" s="2">
        <f t="shared" si="0"/>
        <v>5.7409836863099253</v>
      </c>
      <c r="C37" s="2">
        <f t="shared" si="1"/>
        <v>72.116617522434524</v>
      </c>
    </row>
    <row r="38" spans="1:3" x14ac:dyDescent="0.25">
      <c r="A38" s="1">
        <f t="shared" si="2"/>
        <v>36</v>
      </c>
      <c r="B38" s="2">
        <f t="shared" si="0"/>
        <v>5.2908905653032274</v>
      </c>
      <c r="C38" s="2">
        <f t="shared" si="1"/>
        <v>71.598312507636081</v>
      </c>
    </row>
    <row r="39" spans="1:3" x14ac:dyDescent="0.25">
      <c r="A39" s="1">
        <f t="shared" si="2"/>
        <v>37</v>
      </c>
      <c r="B39" s="2">
        <f t="shared" si="0"/>
        <v>4.8760847449834541</v>
      </c>
      <c r="C39" s="2">
        <f t="shared" si="1"/>
        <v>71.083732571711181</v>
      </c>
    </row>
    <row r="40" spans="1:3" x14ac:dyDescent="0.25">
      <c r="A40" s="1">
        <f t="shared" si="2"/>
        <v>38</v>
      </c>
      <c r="B40" s="2">
        <f t="shared" si="0"/>
        <v>4.4937997009767514</v>
      </c>
      <c r="C40" s="2">
        <f t="shared" si="1"/>
        <v>70.572850942368987</v>
      </c>
    </row>
    <row r="41" spans="1:3" x14ac:dyDescent="0.25">
      <c r="A41" s="1">
        <f t="shared" si="2"/>
        <v>39</v>
      </c>
      <c r="B41" s="2">
        <f t="shared" si="0"/>
        <v>4.1414858044201734</v>
      </c>
      <c r="C41" s="2">
        <f t="shared" si="1"/>
        <v>70.065641039732128</v>
      </c>
    </row>
    <row r="42" spans="1:3" x14ac:dyDescent="0.25">
      <c r="A42" s="1">
        <f t="shared" si="2"/>
        <v>40</v>
      </c>
      <c r="B42" s="2">
        <f t="shared" si="0"/>
        <v>3.8167933173536324</v>
      </c>
      <c r="C42" s="2">
        <f t="shared" si="1"/>
        <v>69.562076474953912</v>
      </c>
    </row>
    <row r="43" spans="1:3" x14ac:dyDescent="0.25">
      <c r="A43" s="1">
        <f t="shared" si="2"/>
        <v>41</v>
      </c>
      <c r="B43" s="2">
        <f t="shared" si="0"/>
        <v>3.5175567212731074</v>
      </c>
      <c r="C43" s="2">
        <f t="shared" si="1"/>
        <v>69.062131048845359</v>
      </c>
    </row>
    <row r="44" spans="1:3" x14ac:dyDescent="0.25">
      <c r="A44" s="1">
        <f t="shared" si="2"/>
        <v>42</v>
      </c>
      <c r="B44" s="2">
        <f t="shared" si="0"/>
        <v>3.2417802743252961</v>
      </c>
      <c r="C44" s="2">
        <f t="shared" si="1"/>
        <v>68.565778750512052</v>
      </c>
    </row>
    <row r="45" spans="1:3" x14ac:dyDescent="0.25">
      <c r="A45" s="1">
        <f t="shared" si="2"/>
        <v>43</v>
      </c>
      <c r="B45" s="2">
        <f t="shared" si="0"/>
        <v>2.9876247008181926</v>
      </c>
      <c r="C45" s="2">
        <f t="shared" si="1"/>
        <v>68.072993756000969</v>
      </c>
    </row>
    <row r="46" spans="1:3" x14ac:dyDescent="0.25">
      <c r="A46" s="1">
        <f t="shared" si="2"/>
        <v>44</v>
      </c>
      <c r="B46" s="2">
        <f t="shared" si="0"/>
        <v>2.7533949242740463</v>
      </c>
      <c r="C46" s="2">
        <f t="shared" si="1"/>
        <v>67.58375042695684</v>
      </c>
    </row>
    <row r="47" spans="1:3" x14ac:dyDescent="0.25">
      <c r="A47" s="1">
        <f t="shared" si="2"/>
        <v>45</v>
      </c>
      <c r="B47" s="2">
        <f t="shared" si="0"/>
        <v>2.5375287622109606</v>
      </c>
      <c r="C47" s="2">
        <f t="shared" si="1"/>
        <v>67.098023309288251</v>
      </c>
    </row>
    <row r="48" spans="1:3" x14ac:dyDescent="0.25">
      <c r="A48" s="1">
        <f t="shared" si="2"/>
        <v>46</v>
      </c>
      <c r="B48" s="2">
        <f t="shared" si="0"/>
        <v>2.3385865072536212</v>
      </c>
      <c r="C48" s="2">
        <f t="shared" si="1"/>
        <v>66.615787131843462</v>
      </c>
    </row>
    <row r="49" spans="1:3" x14ac:dyDescent="0.25">
      <c r="A49" s="1">
        <f t="shared" si="2"/>
        <v>47</v>
      </c>
      <c r="B49" s="2">
        <f t="shared" si="0"/>
        <v>2.1552413250849374</v>
      </c>
      <c r="C49" s="2">
        <f t="shared" si="1"/>
        <v>66.137016805095399</v>
      </c>
    </row>
    <row r="50" spans="1:3" x14ac:dyDescent="0.25">
      <c r="A50" s="1">
        <f t="shared" si="2"/>
        <v>48</v>
      </c>
      <c r="B50" s="2">
        <f t="shared" si="0"/>
        <v>1.9862704051982785</v>
      </c>
      <c r="C50" s="2">
        <f t="shared" si="1"/>
        <v>65.661687419836511</v>
      </c>
    </row>
    <row r="51" spans="1:3" x14ac:dyDescent="0.25">
      <c r="A51" s="1">
        <f t="shared" si="2"/>
        <v>49</v>
      </c>
      <c r="B51" s="2">
        <f t="shared" si="0"/>
        <v>1.8305468054307334</v>
      </c>
      <c r="C51" s="2">
        <f t="shared" si="1"/>
        <v>65.189774245882631</v>
      </c>
    </row>
    <row r="52" spans="1:3" x14ac:dyDescent="0.25">
      <c r="A52" s="1">
        <f t="shared" si="2"/>
        <v>50</v>
      </c>
      <c r="B52" s="2">
        <f t="shared" si="0"/>
        <v>1.6870319358849639</v>
      </c>
      <c r="C52" s="2">
        <f t="shared" si="1"/>
        <v>64.721252730786503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Ernst</dc:creator>
  <cp:lastModifiedBy>Christoph Ernst</cp:lastModifiedBy>
  <dcterms:created xsi:type="dcterms:W3CDTF">2024-12-24T09:10:33Z</dcterms:created>
  <dcterms:modified xsi:type="dcterms:W3CDTF">2024-12-24T14:48:23Z</dcterms:modified>
</cp:coreProperties>
</file>